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rs. Dadak\Desktop\"/>
    </mc:Choice>
  </mc:AlternateContent>
  <xr:revisionPtr revIDLastSave="0" documentId="8_{8881F246-0BE6-4429-8E28-12C9994BC0B2}" xr6:coauthVersionLast="47" xr6:coauthVersionMax="47" xr10:uidLastSave="{00000000-0000-0000-0000-000000000000}"/>
  <bookViews>
    <workbookView xWindow="-120" yWindow="-120" windowWidth="29040" windowHeight="15840" xr2:uid="{1D31D0A7-9DBD-4C94-9A5B-9610435AF963}"/>
  </bookViews>
  <sheets>
    <sheet name="Summary" sheetId="22" r:id="rId1"/>
    <sheet name="AtMESQ" sheetId="3" r:id="rId2"/>
    <sheet name="AtMES" sheetId="4" r:id="rId3"/>
    <sheet name="AtME" sheetId="5" r:id="rId4"/>
    <sheet name="AtMKSQ" sheetId="16" r:id="rId5"/>
    <sheet name="AtMKS" sheetId="17" r:id="rId6"/>
    <sheet name="AtMK" sheetId="18" r:id="rId7"/>
    <sheet name="AtMPSQ" sheetId="6" r:id="rId8"/>
    <sheet name="AtMPS" sheetId="7" r:id="rId9"/>
    <sheet name="AtMP" sheetId="8" r:id="rId10"/>
    <sheet name="ScMESQ" sheetId="9" r:id="rId11"/>
    <sheet name="ScMES" sheetId="10" r:id="rId12"/>
    <sheet name="ScME" sheetId="11" r:id="rId13"/>
    <sheet name="ScMKSQ" sheetId="19" r:id="rId14"/>
    <sheet name="ScMKS" sheetId="20" r:id="rId15"/>
    <sheet name="ScMK" sheetId="21" r:id="rId16"/>
    <sheet name="ScMPSQ" sheetId="12" r:id="rId17"/>
    <sheet name="ScMPS" sheetId="13" r:id="rId18"/>
    <sheet name="ScMP" sheetId="14" r:id="rId1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21" l="1"/>
  <c r="A41" i="21"/>
  <c r="D11" i="20"/>
  <c r="C11" i="20"/>
  <c r="B11" i="20"/>
  <c r="A11" i="20"/>
  <c r="A50" i="11"/>
  <c r="B50" i="11"/>
  <c r="C50" i="11"/>
  <c r="C51" i="11" s="1"/>
  <c r="D50" i="11"/>
  <c r="D51" i="11" s="1"/>
  <c r="A12" i="10"/>
  <c r="A13" i="10" s="1"/>
  <c r="B12" i="10"/>
  <c r="B13" i="10" s="1"/>
  <c r="C12" i="10"/>
  <c r="C13" i="10" s="1"/>
  <c r="D12" i="10"/>
  <c r="D58" i="8"/>
  <c r="D59" i="8" s="1"/>
  <c r="D10" i="3"/>
  <c r="D57" i="4"/>
  <c r="D350" i="5"/>
  <c r="D12" i="17"/>
  <c r="C12" i="17"/>
  <c r="A85" i="18"/>
  <c r="B85" i="18"/>
  <c r="C85" i="18"/>
  <c r="D85" i="18"/>
  <c r="D10" i="6"/>
  <c r="D14" i="7"/>
  <c r="C14" i="7"/>
  <c r="B14" i="7"/>
  <c r="A14" i="7"/>
  <c r="C10" i="6"/>
  <c r="C11" i="6" s="1"/>
  <c r="A12" i="17"/>
  <c r="A13" i="17" s="1"/>
  <c r="B12" i="17"/>
  <c r="B13" i="17" s="1"/>
  <c r="B350" i="5"/>
  <c r="A350" i="5"/>
  <c r="C57" i="4"/>
  <c r="B57" i="4"/>
  <c r="A57" i="4"/>
  <c r="C11" i="3"/>
  <c r="D11" i="3"/>
  <c r="C350" i="5"/>
  <c r="D12" i="20"/>
  <c r="D10" i="19"/>
  <c r="D42" i="14"/>
  <c r="D43" i="14" s="1"/>
  <c r="C42" i="14"/>
  <c r="B42" i="14"/>
  <c r="A42" i="14"/>
  <c r="D12" i="13"/>
  <c r="B13" i="13" s="1"/>
  <c r="C12" i="13"/>
  <c r="B12" i="13"/>
  <c r="A12" i="13"/>
  <c r="D10" i="12"/>
  <c r="D13" i="10"/>
  <c r="D10" i="9"/>
  <c r="C58" i="8"/>
  <c r="B58" i="8"/>
  <c r="A58" i="8"/>
  <c r="D15" i="7"/>
  <c r="D11" i="6"/>
  <c r="B10" i="6"/>
  <c r="B11" i="6" s="1"/>
  <c r="A10" i="6"/>
  <c r="A11" i="6" s="1"/>
  <c r="D13" i="17"/>
  <c r="C10" i="3"/>
  <c r="B10" i="3"/>
  <c r="A10" i="3"/>
  <c r="C43" i="14" l="1"/>
  <c r="A13" i="13"/>
  <c r="C13" i="13"/>
  <c r="C12" i="20"/>
  <c r="A12" i="20"/>
  <c r="B12" i="20"/>
  <c r="C13" i="17"/>
  <c r="A59" i="8"/>
  <c r="A15" i="7"/>
  <c r="B15" i="7"/>
  <c r="C15" i="7"/>
  <c r="A86" i="18"/>
  <c r="B86" i="18"/>
  <c r="C86" i="18"/>
  <c r="A11" i="3"/>
  <c r="B11" i="3"/>
  <c r="A43" i="14"/>
  <c r="B43" i="14"/>
  <c r="D13" i="13"/>
  <c r="A51" i="11"/>
  <c r="B51" i="11"/>
  <c r="B59" i="8"/>
  <c r="C59" i="8"/>
  <c r="D86" i="18"/>
  <c r="B41" i="21"/>
  <c r="B42" i="21" s="1"/>
  <c r="C41" i="21"/>
  <c r="C42" i="21" s="1"/>
  <c r="A42" i="21"/>
  <c r="D42" i="21"/>
  <c r="B58" i="4"/>
  <c r="C58" i="4" l="1"/>
  <c r="A58" i="4"/>
  <c r="D58" i="4"/>
  <c r="B351" i="5"/>
  <c r="D351" i="5"/>
  <c r="A351" i="5"/>
  <c r="C351" i="5"/>
</calcChain>
</file>

<file path=xl/sharedStrings.xml><?xml version="1.0" encoding="utf-8"?>
<sst xmlns="http://schemas.openxmlformats.org/spreadsheetml/2006/main" count="820" uniqueCount="614">
  <si>
    <t>MESQ-</t>
  </si>
  <si>
    <t>MES-</t>
  </si>
  <si>
    <t>AT5G06120.2</t>
  </si>
  <si>
    <t>AT5G19480.1</t>
  </si>
  <si>
    <t>AT5G07320.1</t>
  </si>
  <si>
    <t>AT3G10040.1</t>
  </si>
  <si>
    <t>AT4G23710.1</t>
  </si>
  <si>
    <t>AT5G27670.1</t>
  </si>
  <si>
    <t>AT5G14710.1</t>
  </si>
  <si>
    <t>AT2G27470.1</t>
  </si>
  <si>
    <t>AT5G04430.1</t>
  </si>
  <si>
    <t>AT1G06640.1</t>
  </si>
  <si>
    <t>AT5G05170.1</t>
  </si>
  <si>
    <t>AT5G59870.1</t>
  </si>
  <si>
    <t>AT5G17410.1</t>
  </si>
  <si>
    <t>AT1G56460.1</t>
  </si>
  <si>
    <t>AT1G49660.1</t>
  </si>
  <si>
    <t>AT3G17100.1</t>
  </si>
  <si>
    <t>AT1G64190.1</t>
  </si>
  <si>
    <t>AT1G79870.1</t>
  </si>
  <si>
    <t>AT1G67250.1</t>
  </si>
  <si>
    <t>AT2G17840.1</t>
  </si>
  <si>
    <t>AT4G08550.1</t>
  </si>
  <si>
    <t>AT1G27300.1</t>
  </si>
  <si>
    <t>AT4G20780.1</t>
  </si>
  <si>
    <t>AT2G16060.1</t>
  </si>
  <si>
    <t>AT5G06140.1</t>
  </si>
  <si>
    <t>AT2G23310.1</t>
  </si>
  <si>
    <t>AT5G59440.2</t>
  </si>
  <si>
    <t>AT5G14680.1</t>
  </si>
  <si>
    <t>AT5G38650.1</t>
  </si>
  <si>
    <t>AT3G17390.1</t>
  </si>
  <si>
    <t>AT5G24320.1</t>
  </si>
  <si>
    <t>AT3G58180.1</t>
  </si>
  <si>
    <t>AT5G65960.1</t>
  </si>
  <si>
    <t>AT4G29730.1</t>
  </si>
  <si>
    <t>AT1G06620.1</t>
  </si>
  <si>
    <t>AT2G19520.1</t>
  </si>
  <si>
    <t>AT4G35360.1</t>
  </si>
  <si>
    <t>AT5G51300.1</t>
  </si>
  <si>
    <t>AT4G26190.1</t>
  </si>
  <si>
    <t>AT5G51280.1</t>
  </si>
  <si>
    <t>AT5G25770.1</t>
  </si>
  <si>
    <t>AT3G01390.1</t>
  </si>
  <si>
    <t>AT3G60450.1</t>
  </si>
  <si>
    <t>AT1G05010.1</t>
  </si>
  <si>
    <t>AT3G23000.1</t>
  </si>
  <si>
    <t>AT1G08890.1</t>
  </si>
  <si>
    <t>AT2G17340.1</t>
  </si>
  <si>
    <t>AT5G41670.1</t>
  </si>
  <si>
    <t>MPSQ-</t>
  </si>
  <si>
    <t>MPS-</t>
  </si>
  <si>
    <t>MP-</t>
  </si>
  <si>
    <t>ME-</t>
  </si>
  <si>
    <t>AT5G06830.1</t>
  </si>
  <si>
    <t>Average NTA%</t>
  </si>
  <si>
    <t>NterDB ID</t>
  </si>
  <si>
    <t>Protein Acc</t>
  </si>
  <si>
    <t>Peptide Start position</t>
  </si>
  <si>
    <t>Arabidopsis Proteins starting MPSQ-</t>
  </si>
  <si>
    <t>Exported (peptides):</t>
  </si>
  <si>
    <t>Arabidopsis Proteins starting MPS-</t>
  </si>
  <si>
    <t>AT3G17300.1</t>
  </si>
  <si>
    <t>AT3G02190.1</t>
  </si>
  <si>
    <t>AT4G31985.1</t>
  </si>
  <si>
    <t>AT1G52760.1</t>
  </si>
  <si>
    <t>Arabidopsis Proteins starting MP-</t>
  </si>
  <si>
    <t>AT4G23470.1</t>
  </si>
  <si>
    <t>AT5G35680.1</t>
  </si>
  <si>
    <t>AT3G59540.1</t>
  </si>
  <si>
    <t>AT2G34310.1</t>
  </si>
  <si>
    <t>AT2G43460.1</t>
  </si>
  <si>
    <t>AT5G20890.1</t>
  </si>
  <si>
    <t>AT1G09590.1</t>
  </si>
  <si>
    <t>AT1G18540.1</t>
  </si>
  <si>
    <t>AT4G21110.1</t>
  </si>
  <si>
    <t>AT4G10480.1</t>
  </si>
  <si>
    <t>AT1G78900.1</t>
  </si>
  <si>
    <t>AT3G50910.1</t>
  </si>
  <si>
    <t>AT1G57660.1</t>
  </si>
  <si>
    <t>ATCG00670.1</t>
  </si>
  <si>
    <t>AT2G46540.1</t>
  </si>
  <si>
    <t>AT1G74050.1</t>
  </si>
  <si>
    <t>AT1G74060.1</t>
  </si>
  <si>
    <t>AT3G01590.1</t>
  </si>
  <si>
    <t>AT1G09690.1</t>
  </si>
  <si>
    <t>AT1G16210.1</t>
  </si>
  <si>
    <t>AT1G57860.1</t>
  </si>
  <si>
    <t>AT2G04520.1</t>
  </si>
  <si>
    <t>AT5G46630.1</t>
  </si>
  <si>
    <t>AT4G10840.1</t>
  </si>
  <si>
    <t>AT2G32900.1</t>
  </si>
  <si>
    <t>AT3G07300.1</t>
  </si>
  <si>
    <t>AT4G08350.1</t>
  </si>
  <si>
    <t>AT1G51350.1</t>
  </si>
  <si>
    <t>AT1G61620.1</t>
  </si>
  <si>
    <t>AT1G26340.1</t>
  </si>
  <si>
    <t>AT1G52500.1</t>
  </si>
  <si>
    <t>AT2G30050.1</t>
  </si>
  <si>
    <t>AT2G07773.1</t>
  </si>
  <si>
    <t>AT3G01340.1</t>
  </si>
  <si>
    <t>AT3G53990.1</t>
  </si>
  <si>
    <t>AT5G01650.1</t>
  </si>
  <si>
    <t>AT5G57170.1</t>
  </si>
  <si>
    <t>AT5G14520.1</t>
  </si>
  <si>
    <t>AT5G51120.1</t>
  </si>
  <si>
    <t>ATMG00980.1</t>
  </si>
  <si>
    <t>AT5G06360.1</t>
  </si>
  <si>
    <t>AT3G54670.1</t>
  </si>
  <si>
    <t>AT3G19910.1</t>
  </si>
  <si>
    <t>AT2G07675.1</t>
  </si>
  <si>
    <t>Arabidopsis Proteins starting MESQ-</t>
  </si>
  <si>
    <t>Arabidopsis Proteins starting MES-</t>
  </si>
  <si>
    <t>Arabidopsis Proteins starting ME-</t>
  </si>
  <si>
    <t>AT5G06680.1</t>
  </si>
  <si>
    <t>AT2G39940.1</t>
  </si>
  <si>
    <t>AT1G29250.1</t>
  </si>
  <si>
    <t>AT4G05530.1</t>
  </si>
  <si>
    <t>AT3G04600.1</t>
  </si>
  <si>
    <t>AT1G70810.1</t>
  </si>
  <si>
    <t>AT5G42220.1</t>
  </si>
  <si>
    <t>AT5G64180.1</t>
  </si>
  <si>
    <t>AT3G51460.1</t>
  </si>
  <si>
    <t>AT4G23400.1</t>
  </si>
  <si>
    <t>AT5G59960.1</t>
  </si>
  <si>
    <t>AT3G42170.1</t>
  </si>
  <si>
    <t>AT1G35780.1</t>
  </si>
  <si>
    <t>AT1G71790.1</t>
  </si>
  <si>
    <t>AT1G23140.1</t>
  </si>
  <si>
    <t>AT2G03430.1</t>
  </si>
  <si>
    <t>AT2G43940.1</t>
  </si>
  <si>
    <t>AT1G20050.1</t>
  </si>
  <si>
    <t>AT4G14930.1</t>
  </si>
  <si>
    <t>AT5G53620.1</t>
  </si>
  <si>
    <t>AT1G06650.1</t>
  </si>
  <si>
    <t>AT3G54170.1</t>
  </si>
  <si>
    <t>AT5G42080.1</t>
  </si>
  <si>
    <t>AT2G16280.1</t>
  </si>
  <si>
    <t>AT5G01410.1</t>
  </si>
  <si>
    <t>AT5G22140.1</t>
  </si>
  <si>
    <t>AT2G21620.1</t>
  </si>
  <si>
    <t>AT2G02050.1</t>
  </si>
  <si>
    <t>AT1G63810.1</t>
  </si>
  <si>
    <t>AT2G47980.1</t>
  </si>
  <si>
    <t>AT5G11580.1</t>
  </si>
  <si>
    <t>AT3G18940.1</t>
  </si>
  <si>
    <t>AT1G03760.1</t>
  </si>
  <si>
    <t>AT5G62030.1</t>
  </si>
  <si>
    <t>AT5G03430.1</t>
  </si>
  <si>
    <t>AT1G64040.1</t>
  </si>
  <si>
    <t>AT2G16070.2</t>
  </si>
  <si>
    <t>AT1G35580.1</t>
  </si>
  <si>
    <t>AT5G06060.1</t>
  </si>
  <si>
    <t>AT5G37740.1</t>
  </si>
  <si>
    <t>AT5G06970.1</t>
  </si>
  <si>
    <t>AT4G03560.1</t>
  </si>
  <si>
    <t>AT1G59710.1</t>
  </si>
  <si>
    <t>AT3G58470.1</t>
  </si>
  <si>
    <t>AT3G19010.1</t>
  </si>
  <si>
    <t>AT4G13930.1</t>
  </si>
  <si>
    <t>AT2G19080.1</t>
  </si>
  <si>
    <t>AT2G34160.1</t>
  </si>
  <si>
    <t>AT1G62380.1</t>
  </si>
  <si>
    <t>AT4G09520.1</t>
  </si>
  <si>
    <t>AT1G31730.1</t>
  </si>
  <si>
    <t>AT4G05160.1</t>
  </si>
  <si>
    <t>AT1G26640.1</t>
  </si>
  <si>
    <t>AT3G23490.1</t>
  </si>
  <si>
    <t>AT2G19740.1</t>
  </si>
  <si>
    <t>AT1G22920.1</t>
  </si>
  <si>
    <t>AT1G14820.3</t>
  </si>
  <si>
    <t>AT1G04350.1</t>
  </si>
  <si>
    <t>AT3G03420.1</t>
  </si>
  <si>
    <t>AT2G45960.1</t>
  </si>
  <si>
    <t>AT2G19320.1</t>
  </si>
  <si>
    <t>AT1G50670.1</t>
  </si>
  <si>
    <t>AT1G01620.1</t>
  </si>
  <si>
    <t>AT4G36940.1</t>
  </si>
  <si>
    <t>AT3G11710.1</t>
  </si>
  <si>
    <t>AT5G26210.1</t>
  </si>
  <si>
    <t>AT5G22330.1</t>
  </si>
  <si>
    <t>AT4G18360.1</t>
  </si>
  <si>
    <t>AT4G13780.1</t>
  </si>
  <si>
    <t>AT1G51500.1</t>
  </si>
  <si>
    <t>AT4G14420.1</t>
  </si>
  <si>
    <t>AT1G59610.1</t>
  </si>
  <si>
    <t>AT3G61430.1</t>
  </si>
  <si>
    <t>AT2G42810.1</t>
  </si>
  <si>
    <t>AT1G01730.1</t>
  </si>
  <si>
    <t>AT4G10060.1</t>
  </si>
  <si>
    <t>AT3G53890.1</t>
  </si>
  <si>
    <t>AT4G34540.1</t>
  </si>
  <si>
    <t>AT3G02710.1</t>
  </si>
  <si>
    <t>AT4G00430.1</t>
  </si>
  <si>
    <t>AT4G15620.1</t>
  </si>
  <si>
    <t>AT4G09320.1</t>
  </si>
  <si>
    <t>AT2G24940.1</t>
  </si>
  <si>
    <t>AT3G27890.1</t>
  </si>
  <si>
    <t>AT1G27390.1</t>
  </si>
  <si>
    <t>AT3G46670.1</t>
  </si>
  <si>
    <t>AT3G44190.1</t>
  </si>
  <si>
    <t>AT5G27640.1</t>
  </si>
  <si>
    <t>AT3G45780.1</t>
  </si>
  <si>
    <t>AT1G76680.1</t>
  </si>
  <si>
    <t>AT1G15230.1</t>
  </si>
  <si>
    <t>AT4G01870.1</t>
  </si>
  <si>
    <t>AT4G36250.1</t>
  </si>
  <si>
    <t>AT4G18950.1</t>
  </si>
  <si>
    <t>AT2G32080.1</t>
  </si>
  <si>
    <t>ATMG01190.1</t>
  </si>
  <si>
    <t>AT4G32410.1</t>
  </si>
  <si>
    <t>AT3G42790.1</t>
  </si>
  <si>
    <t>AT3G25545.1</t>
  </si>
  <si>
    <t>AT3G61620.1</t>
  </si>
  <si>
    <t>AT4G34490.1</t>
  </si>
  <si>
    <t>AT3G14420.1</t>
  </si>
  <si>
    <t>AT5G16780.1</t>
  </si>
  <si>
    <t>AT4G24800.1</t>
  </si>
  <si>
    <t>AT2G14260.2</t>
  </si>
  <si>
    <t>AT3G18480.1</t>
  </si>
  <si>
    <t>AT5G62980.1</t>
  </si>
  <si>
    <t>AT3G57290.1</t>
  </si>
  <si>
    <t>AT2G20190.1</t>
  </si>
  <si>
    <t>AT4G24510.1</t>
  </si>
  <si>
    <t>AT1G35670.1</t>
  </si>
  <si>
    <t>AT3G14415.1</t>
  </si>
  <si>
    <t>AT2G44270.1</t>
  </si>
  <si>
    <t>AT1G13360.1</t>
  </si>
  <si>
    <t>AT2G32020.1</t>
  </si>
  <si>
    <t>AT4G39670.1</t>
  </si>
  <si>
    <t>AT4G16760.1</t>
  </si>
  <si>
    <t>AT5G63110.1</t>
  </si>
  <si>
    <t>AT2G26780.1</t>
  </si>
  <si>
    <t>AT4G37880.1</t>
  </si>
  <si>
    <t>AT3G05040.1</t>
  </si>
  <si>
    <t>AT4G23730.1</t>
  </si>
  <si>
    <t>AT1G49670.1</t>
  </si>
  <si>
    <t>AT4G10760.1</t>
  </si>
  <si>
    <t>AT4G36520.1</t>
  </si>
  <si>
    <t>AT4G16340.1</t>
  </si>
  <si>
    <t>AT1G05350.1</t>
  </si>
  <si>
    <t>AT3G06610.1</t>
  </si>
  <si>
    <t>AT1G55340.1</t>
  </si>
  <si>
    <t>AT1G27530.1</t>
  </si>
  <si>
    <t>AT5G22650.1</t>
  </si>
  <si>
    <t>AT2G23120.1</t>
  </si>
  <si>
    <t>AT4G01070.1</t>
  </si>
  <si>
    <t>AT1G30910.1</t>
  </si>
  <si>
    <t>AT3G11620.1</t>
  </si>
  <si>
    <t>AT1G07840.1</t>
  </si>
  <si>
    <t>AT2G21250.1</t>
  </si>
  <si>
    <t>AT2G11890.1</t>
  </si>
  <si>
    <t>AT1G01630.1</t>
  </si>
  <si>
    <t>AT5G11510.1</t>
  </si>
  <si>
    <t>AT3G52190.1</t>
  </si>
  <si>
    <t>AT1G48170.1</t>
  </si>
  <si>
    <t>AT3G06930.1</t>
  </si>
  <si>
    <t>AT4G34270.1</t>
  </si>
  <si>
    <t>AT5G05520.1</t>
  </si>
  <si>
    <t>AT1G54340.1</t>
  </si>
  <si>
    <t>AT2G28520.1</t>
  </si>
  <si>
    <t>AT1G20920.1</t>
  </si>
  <si>
    <t>AT5G09880.1</t>
  </si>
  <si>
    <t>AT1G08050.1</t>
  </si>
  <si>
    <t>AT3G10960.1</t>
  </si>
  <si>
    <t>AT2G04230.1</t>
  </si>
  <si>
    <t>AT5G48600.1</t>
  </si>
  <si>
    <t>AT2G45730.1</t>
  </si>
  <si>
    <t>AT2G34680.1</t>
  </si>
  <si>
    <t>AT2G47790.1</t>
  </si>
  <si>
    <t>AT5G63750.1</t>
  </si>
  <si>
    <t>AT5G55000.1</t>
  </si>
  <si>
    <t>AT2G20330.1</t>
  </si>
  <si>
    <t>AT5G65950.1</t>
  </si>
  <si>
    <t>AT1G20370.1</t>
  </si>
  <si>
    <t>AT3G22942.1</t>
  </si>
  <si>
    <t>AT3G17210.1</t>
  </si>
  <si>
    <t>AT3G48570.1</t>
  </si>
  <si>
    <t>AT1G26650.1</t>
  </si>
  <si>
    <t>AT1G14570.1</t>
  </si>
  <si>
    <t>AT1G52570.1</t>
  </si>
  <si>
    <t>AT5G38830.1</t>
  </si>
  <si>
    <t>AT2G45540.1</t>
  </si>
  <si>
    <t>AT5G20990.1</t>
  </si>
  <si>
    <t>AT3G05570.1</t>
  </si>
  <si>
    <t>AT3G25530.1</t>
  </si>
  <si>
    <t>AT5G10680.1</t>
  </si>
  <si>
    <t>AT3G59630.1</t>
  </si>
  <si>
    <t>AT3G54760.1</t>
  </si>
  <si>
    <t>AT4G25610.1</t>
  </si>
  <si>
    <t>AT3G57570.1</t>
  </si>
  <si>
    <t>AT1G35660.1</t>
  </si>
  <si>
    <t>AT2G47580.1</t>
  </si>
  <si>
    <t>AT3G60660.1</t>
  </si>
  <si>
    <t>AT3G54130.1</t>
  </si>
  <si>
    <t>AT3G03320.1</t>
  </si>
  <si>
    <t>AT4G30840.1</t>
  </si>
  <si>
    <t>AT1G63660.1</t>
  </si>
  <si>
    <t>AT1G03280.1</t>
  </si>
  <si>
    <t>AT5G56130.1</t>
  </si>
  <si>
    <t>AT5G28050.1</t>
  </si>
  <si>
    <t>AT1G28420.1</t>
  </si>
  <si>
    <t>AT5G14800.1</t>
  </si>
  <si>
    <t>AT3G50100.1</t>
  </si>
  <si>
    <t>AT5G48570.1</t>
  </si>
  <si>
    <t>AT3G18230.1</t>
  </si>
  <si>
    <t>AT1G76405.1</t>
  </si>
  <si>
    <t>AT2G28680.1</t>
  </si>
  <si>
    <t>AT5G65260.1</t>
  </si>
  <si>
    <t>AT3G22210.1</t>
  </si>
  <si>
    <t>AT5G02890.1</t>
  </si>
  <si>
    <t>AT1G22730.1</t>
  </si>
  <si>
    <t>AT1G51380.1</t>
  </si>
  <si>
    <t>AT1G16280.1</t>
  </si>
  <si>
    <t>AT1G32460.1</t>
  </si>
  <si>
    <t>AT1G60970.1</t>
  </si>
  <si>
    <t>AT1G56170.1</t>
  </si>
  <si>
    <t>AT1G65000.1</t>
  </si>
  <si>
    <t>AT1G51580.1</t>
  </si>
  <si>
    <t>AT1G73690.1</t>
  </si>
  <si>
    <t>AT1G07750.1</t>
  </si>
  <si>
    <t>AT1G75670.1</t>
  </si>
  <si>
    <t>AT1G33030.1</t>
  </si>
  <si>
    <t>AT1G62430.1</t>
  </si>
  <si>
    <t>AT1G71230.1</t>
  </si>
  <si>
    <t>AT1G68360.1</t>
  </si>
  <si>
    <t>AT1G71170.1</t>
  </si>
  <si>
    <t>AT1G55530.1</t>
  </si>
  <si>
    <t>AT1G67360.1</t>
  </si>
  <si>
    <t>AT1G73380.1</t>
  </si>
  <si>
    <t>AT2G18400.1</t>
  </si>
  <si>
    <t>AT2G30710.1</t>
  </si>
  <si>
    <t>AT2G33470.1</t>
  </si>
  <si>
    <t>AT2G17410.1</t>
  </si>
  <si>
    <t>AT2G02470.1</t>
  </si>
  <si>
    <t>AT2G47260.1</t>
  </si>
  <si>
    <t>AT2G21240.1</t>
  </si>
  <si>
    <t>AT2G38160.1</t>
  </si>
  <si>
    <t>AT2G21600.1</t>
  </si>
  <si>
    <t>AT2G34260.1</t>
  </si>
  <si>
    <t>AT2G23420.1</t>
  </si>
  <si>
    <t>AT2G22475.1</t>
  </si>
  <si>
    <t>AT2G42120.1</t>
  </si>
  <si>
    <t>AT3G61140.1</t>
  </si>
  <si>
    <t>AT3G56460.1</t>
  </si>
  <si>
    <t>AT3G18060.1</t>
  </si>
  <si>
    <t>AT3G60830.1</t>
  </si>
  <si>
    <t>AT3G48120.1</t>
  </si>
  <si>
    <t>AT3G13940.1</t>
  </si>
  <si>
    <t>AT3G53180.1</t>
  </si>
  <si>
    <t>AT3G18640.1</t>
  </si>
  <si>
    <t>AT3G06310.1</t>
  </si>
  <si>
    <t>AT3G26560.1</t>
  </si>
  <si>
    <t>AT4G22770.1</t>
  </si>
  <si>
    <t>AT4G19350.1</t>
  </si>
  <si>
    <t>AT4G18372.1</t>
  </si>
  <si>
    <t>AT4G01880.1</t>
  </si>
  <si>
    <t>AT4G39235.1</t>
  </si>
  <si>
    <t>AT4G04620.1</t>
  </si>
  <si>
    <t>AT4G02340.1</t>
  </si>
  <si>
    <t>AT4G10320.1</t>
  </si>
  <si>
    <t>AT4G15630.1</t>
  </si>
  <si>
    <t>AT5G57815.1</t>
  </si>
  <si>
    <t>AT5G08170.1</t>
  </si>
  <si>
    <t>AT5G58130.1</t>
  </si>
  <si>
    <t>AT5G58110.1</t>
  </si>
  <si>
    <t>AT5G06460.1</t>
  </si>
  <si>
    <t>AT5G18550.1</t>
  </si>
  <si>
    <t>AT5G44635.1</t>
  </si>
  <si>
    <t>AT5G66985.1</t>
  </si>
  <si>
    <t>AT5G12400.1</t>
  </si>
  <si>
    <t>AT5G22760.1</t>
  </si>
  <si>
    <t>AT5G03440.1</t>
  </si>
  <si>
    <t>AT5G55210.1</t>
  </si>
  <si>
    <t>AT5G62600.1</t>
  </si>
  <si>
    <t>AT5G62550.1</t>
  </si>
  <si>
    <t>AT5G54930.1</t>
  </si>
  <si>
    <t>AT5G51700.1</t>
  </si>
  <si>
    <t>AT5G25080.1</t>
  </si>
  <si>
    <t>AT5G18920.1</t>
  </si>
  <si>
    <t>AT5G64430.1</t>
  </si>
  <si>
    <t>AT5G20510.1</t>
  </si>
  <si>
    <t>AT5G03740.1</t>
  </si>
  <si>
    <t>AT5G53770.1</t>
  </si>
  <si>
    <t>AT5G63460.1</t>
  </si>
  <si>
    <t>AT5G49020.1</t>
  </si>
  <si>
    <t>AT5G10350.1</t>
  </si>
  <si>
    <t>AT3G23910.1</t>
  </si>
  <si>
    <t>AT4G39920.1</t>
  </si>
  <si>
    <t>AT3G23190.1</t>
  </si>
  <si>
    <t>AT1G23220.1</t>
  </si>
  <si>
    <t>AT1G75510.1</t>
  </si>
  <si>
    <t>AT1G35190.1</t>
  </si>
  <si>
    <t>AT2G01750.1</t>
  </si>
  <si>
    <t>AT2G16405.1</t>
  </si>
  <si>
    <t>AT3G11100.1</t>
  </si>
  <si>
    <t>AT3G06110.1</t>
  </si>
  <si>
    <t>AT2G23140.2</t>
  </si>
  <si>
    <t>AT3G46720.1</t>
  </si>
  <si>
    <t>AT4G28060.1</t>
  </si>
  <si>
    <t>AT1G79070.1</t>
  </si>
  <si>
    <t>AT2G04350.1</t>
  </si>
  <si>
    <t>AT3G17750.1</t>
  </si>
  <si>
    <t>AT5G60690.1</t>
  </si>
  <si>
    <t>AT1G55250.1</t>
  </si>
  <si>
    <t>S. cerevisiae Proteins starting MESQ-</t>
  </si>
  <si>
    <t>S. cerevisiae Proteins starting ME-</t>
  </si>
  <si>
    <t>S. cerevisiae Proteins starting MPSQ-</t>
  </si>
  <si>
    <t>S. cerevisiae Proteins starting MPS-</t>
  </si>
  <si>
    <t>S. cerevisiae Proteins starting MP-</t>
  </si>
  <si>
    <t>P53276</t>
  </si>
  <si>
    <t>P22696</t>
  </si>
  <si>
    <t>P46655</t>
  </si>
  <si>
    <t>P00128</t>
  </si>
  <si>
    <t>P01120</t>
  </si>
  <si>
    <t>Q05911</t>
  </si>
  <si>
    <t>P00950</t>
  </si>
  <si>
    <t>P41816</t>
  </si>
  <si>
    <t>P06738</t>
  </si>
  <si>
    <t>P16120</t>
  </si>
  <si>
    <t>Q08686</t>
  </si>
  <si>
    <t>Q03161</t>
  </si>
  <si>
    <t>Q06137</t>
  </si>
  <si>
    <t>P53960</t>
  </si>
  <si>
    <t>P19454</t>
  </si>
  <si>
    <t>Q05933</t>
  </si>
  <si>
    <t>P40467</t>
  </si>
  <si>
    <t>P17555</t>
  </si>
  <si>
    <t>Q03835</t>
  </si>
  <si>
    <t>P11353</t>
  </si>
  <si>
    <t>Q99190</t>
  </si>
  <si>
    <t>Q04934</t>
  </si>
  <si>
    <t>P13186</t>
  </si>
  <si>
    <t>P33441</t>
  </si>
  <si>
    <t>P09201</t>
  </si>
  <si>
    <t>Q06817</t>
  </si>
  <si>
    <t>P13298</t>
  </si>
  <si>
    <t>P09938</t>
  </si>
  <si>
    <t>P38689</t>
  </si>
  <si>
    <t>P53438</t>
  </si>
  <si>
    <t>P41277</t>
  </si>
  <si>
    <t>UNIPROT ID</t>
  </si>
  <si>
    <t>P40035</t>
  </si>
  <si>
    <t>P53847</t>
  </si>
  <si>
    <t>P38770</t>
  </si>
  <si>
    <t>P38713</t>
  </si>
  <si>
    <t>P32838</t>
  </si>
  <si>
    <t>P22216</t>
  </si>
  <si>
    <t>Q03760</t>
  </si>
  <si>
    <t>Q04004</t>
  </si>
  <si>
    <t>P49723</t>
  </si>
  <si>
    <t>P35178</t>
  </si>
  <si>
    <t>P52891</t>
  </si>
  <si>
    <t>P53900</t>
  </si>
  <si>
    <t>P34217</t>
  </si>
  <si>
    <t>P35184</t>
  </si>
  <si>
    <t>P38315</t>
  </si>
  <si>
    <t>P40414</t>
  </si>
  <si>
    <t>Q06152</t>
  </si>
  <si>
    <t>P36041</t>
  </si>
  <si>
    <t>P00812</t>
  </si>
  <si>
    <t>P69851</t>
  </si>
  <si>
    <t>P43589</t>
  </si>
  <si>
    <t>P33304</t>
  </si>
  <si>
    <t>P06245</t>
  </si>
  <si>
    <t>P32461</t>
  </si>
  <si>
    <t>Q04632</t>
  </si>
  <si>
    <t>P57743</t>
  </si>
  <si>
    <t>P42842</t>
  </si>
  <si>
    <t>Q02197</t>
  </si>
  <si>
    <t>Q12318</t>
  </si>
  <si>
    <t>P40555</t>
  </si>
  <si>
    <t>P32893</t>
  </si>
  <si>
    <t>P32366</t>
  </si>
  <si>
    <t>P23615</t>
  </si>
  <si>
    <t>Q05979</t>
  </si>
  <si>
    <t>P38179</t>
  </si>
  <si>
    <t>P24279</t>
  </si>
  <si>
    <t>Q06708</t>
  </si>
  <si>
    <t>P38801</t>
  </si>
  <si>
    <t>P37838</t>
  </si>
  <si>
    <t>P53296</t>
  </si>
  <si>
    <t>Q06251</t>
  </si>
  <si>
    <t>Total Proteins</t>
  </si>
  <si>
    <t>0 to 5 %</t>
  </si>
  <si>
    <t>5 to 95 %</t>
  </si>
  <si>
    <t>95 to 100 %</t>
  </si>
  <si>
    <t>AT3G24255.2</t>
  </si>
  <si>
    <t>Arabidopsis Proteins starting MKS-</t>
  </si>
  <si>
    <t>Arabidopsis Proteins starting MKSQ-</t>
  </si>
  <si>
    <t>AT1G31850.1</t>
  </si>
  <si>
    <t>AT5G25540.1</t>
  </si>
  <si>
    <t>AT1G77680.1</t>
  </si>
  <si>
    <t>AT1G20696.1</t>
  </si>
  <si>
    <t>AT3G55360.1</t>
  </si>
  <si>
    <t>AT2G27720.1</t>
  </si>
  <si>
    <t>AT2G17560.1</t>
  </si>
  <si>
    <t>AT3G20920.1</t>
  </si>
  <si>
    <t>AT5G43430.1</t>
  </si>
  <si>
    <t>AT5G50000.1</t>
  </si>
  <si>
    <t>AT4G31700.1</t>
  </si>
  <si>
    <t>AT4G35570.1</t>
  </si>
  <si>
    <t>AT5G23900.1</t>
  </si>
  <si>
    <t>AT1G20693.1</t>
  </si>
  <si>
    <t>AT2G44160.1</t>
  </si>
  <si>
    <t>AT4G19120.1</t>
  </si>
  <si>
    <t>AT2G43160.1</t>
  </si>
  <si>
    <t>AT4G21580.1</t>
  </si>
  <si>
    <t>AT3G09980.1</t>
  </si>
  <si>
    <t>AT5G10010.1</t>
  </si>
  <si>
    <t>AT3G21220.1</t>
  </si>
  <si>
    <t>AT3G49910.1</t>
  </si>
  <si>
    <t>AT1G17210.1</t>
  </si>
  <si>
    <t>AT3G59970.1</t>
  </si>
  <si>
    <t>AT4G33740.1</t>
  </si>
  <si>
    <t>AT5G10360.1</t>
  </si>
  <si>
    <t>AT3G59290.1</t>
  </si>
  <si>
    <t>AT5G36880.2</t>
  </si>
  <si>
    <t>ATCG01110.1</t>
  </si>
  <si>
    <t>AT2G03120.1</t>
  </si>
  <si>
    <t>AT4G05410.1</t>
  </si>
  <si>
    <t>AT5G11520.1</t>
  </si>
  <si>
    <t>AT3G51880.1</t>
  </si>
  <si>
    <t>AT5G05680.1</t>
  </si>
  <si>
    <t>AT5G62950.1</t>
  </si>
  <si>
    <t>AT4G05440.1</t>
  </si>
  <si>
    <t>AT4G02060.1</t>
  </si>
  <si>
    <t>AT4G13660.1</t>
  </si>
  <si>
    <t>AT5G51140.1</t>
  </si>
  <si>
    <t>AT1G60650.1</t>
  </si>
  <si>
    <t>AT1G33980.1</t>
  </si>
  <si>
    <t>AT2G41410.1</t>
  </si>
  <si>
    <t>AT2G43980.1</t>
  </si>
  <si>
    <t>AT2G26460.1</t>
  </si>
  <si>
    <t>AT2G27285.1</t>
  </si>
  <si>
    <t>AT3G53520.1</t>
  </si>
  <si>
    <t>AT3G26910.1</t>
  </si>
  <si>
    <t>AT3G10850.1</t>
  </si>
  <si>
    <t>AT3G48425.1</t>
  </si>
  <si>
    <t>AT3G02540.1</t>
  </si>
  <si>
    <t>AT3G51270.1</t>
  </si>
  <si>
    <t>AT3G04480.1</t>
  </si>
  <si>
    <t>AT4G37590.1</t>
  </si>
  <si>
    <t>AT4G31770.1</t>
  </si>
  <si>
    <t>AT4G28450.1</t>
  </si>
  <si>
    <t>AT4G25500.1</t>
  </si>
  <si>
    <t>AT4G08170.2</t>
  </si>
  <si>
    <t>AT4G29830.1</t>
  </si>
  <si>
    <t>AT5G12010.1</t>
  </si>
  <si>
    <t>AT5G20730.1</t>
  </si>
  <si>
    <t>AT5G17690.1</t>
  </si>
  <si>
    <t>AT5G62640.1</t>
  </si>
  <si>
    <t>AT5G13240.1</t>
  </si>
  <si>
    <t>AT5G38470.1</t>
  </si>
  <si>
    <t>AT5G52040.1</t>
  </si>
  <si>
    <t>AT5G21060.1</t>
  </si>
  <si>
    <t>AT4G16144.1</t>
  </si>
  <si>
    <t>AT1G54170.1</t>
  </si>
  <si>
    <t>AT1G77810.1</t>
  </si>
  <si>
    <t>AT3G01420.1</t>
  </si>
  <si>
    <t>AT3G27100.1</t>
  </si>
  <si>
    <t>AT3G51130.1</t>
  </si>
  <si>
    <t>AT4G28830.1</t>
  </si>
  <si>
    <t>AT5G19490.1</t>
  </si>
  <si>
    <t>AT5G64250.2</t>
  </si>
  <si>
    <t>S. cerevisiae Proteins starting MKSQ-</t>
  </si>
  <si>
    <t>Q3E841</t>
  </si>
  <si>
    <t>P38986</t>
  </si>
  <si>
    <t>S. cerevisiae Proteins starting MK-</t>
  </si>
  <si>
    <t>Arabidopsis Proteins starting MK-</t>
  </si>
  <si>
    <t>P36071</t>
  </si>
  <si>
    <t>P38852</t>
  </si>
  <si>
    <t>P41910</t>
  </si>
  <si>
    <t>P53721</t>
  </si>
  <si>
    <t>P04051</t>
  </si>
  <si>
    <t>P04449</t>
  </si>
  <si>
    <t>P05738</t>
  </si>
  <si>
    <t>P13574</t>
  </si>
  <si>
    <t>P19097</t>
  </si>
  <si>
    <t>P24000</t>
  </si>
  <si>
    <t>P25576</t>
  </si>
  <si>
    <t>P27882</t>
  </si>
  <si>
    <t>P33750</t>
  </si>
  <si>
    <t>P38628</t>
  </si>
  <si>
    <t>P40363</t>
  </si>
  <si>
    <t>P41811</t>
  </si>
  <si>
    <t>P41940</t>
  </si>
  <si>
    <t>P46984</t>
  </si>
  <si>
    <t>P47048</t>
  </si>
  <si>
    <t>P47076</t>
  </si>
  <si>
    <t>P47173</t>
  </si>
  <si>
    <t>P50942</t>
  </si>
  <si>
    <t>P53622</t>
  </si>
  <si>
    <t>Q06549</t>
  </si>
  <si>
    <t>Q07923</t>
  </si>
  <si>
    <t>Q08954</t>
  </si>
  <si>
    <t>Q12284</t>
  </si>
  <si>
    <t>Q12308</t>
  </si>
  <si>
    <t>Q12334</t>
  </si>
  <si>
    <t>Q12407</t>
  </si>
  <si>
    <t>0 to 5%</t>
  </si>
  <si>
    <t>5 to 95%</t>
  </si>
  <si>
    <t>95 to 100%</t>
  </si>
  <si>
    <t>Arabidopsis</t>
  </si>
  <si>
    <t>Yeast</t>
  </si>
  <si>
    <t>MKSQ-</t>
  </si>
  <si>
    <t>MKS-</t>
  </si>
  <si>
    <t>MK-</t>
  </si>
  <si>
    <t>Level of NTA</t>
  </si>
  <si>
    <t>level of NTA</t>
  </si>
  <si>
    <t># of Proteins</t>
  </si>
  <si>
    <t>protein Nt-</t>
  </si>
  <si>
    <t>Summary of NTA data extracted from NterDB (https://nterdb.i2bc.paris-saclay.fr/) and used to create fig. s5</t>
  </si>
  <si>
    <r>
      <t xml:space="preserve">Supplemental Dataset S3. </t>
    </r>
    <r>
      <rPr>
        <sz val="11"/>
        <color theme="1"/>
        <rFont val="Arial"/>
        <family val="2"/>
      </rPr>
      <t>Prevalence of Nt-acetylation in yeast and Arabidopsis Nt-peptides in NterDB.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</si>
</sst>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1" xfId="0" applyFill="1" applyBorder="1"/>
    <xf numFmtId="0" fontId="1" fillId="0" borderId="0" xfId="0" applyFont="1" applyAlignment="1">
      <alignment horizontal="center"/>
    </xf>
    <xf numFmtId="0" fontId="1" fillId="0" borderId="0" xfId="0" applyFont="1"/>
    <xf numFmtId="10" fontId="0" fillId="0" borderId="0" xfId="0" applyNumberFormat="1"/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/>
    <xf numFmtId="1" fontId="0" fillId="0" borderId="0" xfId="0" applyNumberFormat="1"/>
    <xf numFmtId="164" fontId="0" fillId="3" borderId="1" xfId="0" applyNumberFormat="1" applyFill="1" applyBorder="1"/>
    <xf numFmtId="164" fontId="1" fillId="0" borderId="1" xfId="0" applyNumberFormat="1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44">
    <dxf>
      <font>
        <color rgb="FF9C5700"/>
      </font>
      <fill>
        <patternFill>
          <bgColor rgb="FFFFEB9C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8E5-4C06-B014-2313F5AB0AAA}"/>
              </c:ext>
            </c:extLst>
          </c:dPt>
          <c:dPt>
            <c:idx val="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8E5-4C06-B014-2313F5AB0AAA}"/>
              </c:ext>
            </c:extLst>
          </c:dPt>
          <c:dPt>
            <c:idx val="2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8E5-4C06-B014-2313F5AB0AAA}"/>
              </c:ext>
            </c:extLst>
          </c:dPt>
          <c:cat>
            <c:strRef>
              <c:f>AtMESQ!$A$9:$C$9</c:f>
              <c:strCache>
                <c:ptCount val="3"/>
                <c:pt idx="0">
                  <c:v>0 to 5 %</c:v>
                </c:pt>
                <c:pt idx="1">
                  <c:v>5 to 95 %</c:v>
                </c:pt>
                <c:pt idx="2">
                  <c:v>95 to 100 %</c:v>
                </c:pt>
              </c:strCache>
            </c:strRef>
          </c:cat>
          <c:val>
            <c:numRef>
              <c:f>AtMESQ!$A$11:$C$11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8E5-4C06-B014-2313F5AB0A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CFB-4243-B88E-A832E7627132}"/>
              </c:ext>
            </c:extLst>
          </c:dPt>
          <c:dPt>
            <c:idx val="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CFB-4243-B88E-A832E7627132}"/>
              </c:ext>
            </c:extLst>
          </c:dPt>
          <c:dPt>
            <c:idx val="2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CFB-4243-B88E-A832E7627132}"/>
              </c:ext>
            </c:extLst>
          </c:dPt>
          <c:cat>
            <c:strRef>
              <c:f>ScME!$A$49:$C$49</c:f>
              <c:strCache>
                <c:ptCount val="3"/>
                <c:pt idx="0">
                  <c:v>0 to 5 %</c:v>
                </c:pt>
                <c:pt idx="1">
                  <c:v>5 to 95 %</c:v>
                </c:pt>
                <c:pt idx="2">
                  <c:v>95 to 100 %</c:v>
                </c:pt>
              </c:strCache>
            </c:strRef>
          </c:cat>
          <c:val>
            <c:numRef>
              <c:f>ScME!$A$51:$C$51</c:f>
              <c:numCache>
                <c:formatCode>0.00%</c:formatCode>
                <c:ptCount val="3"/>
                <c:pt idx="0">
                  <c:v>2.4390243902439025E-2</c:v>
                </c:pt>
                <c:pt idx="1">
                  <c:v>4.878048780487805E-2</c:v>
                </c:pt>
                <c:pt idx="2">
                  <c:v>0.92682926829268297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CFB-4243-B88E-A832E76271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4F5-4EDF-9304-594F6152BE94}"/>
              </c:ext>
            </c:extLst>
          </c:dPt>
          <c:dPt>
            <c:idx val="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4F5-4EDF-9304-594F6152BE94}"/>
              </c:ext>
            </c:extLst>
          </c:dPt>
          <c:dPt>
            <c:idx val="2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4F5-4EDF-9304-594F6152BE94}"/>
              </c:ext>
            </c:extLst>
          </c:dPt>
          <c:cat>
            <c:strRef>
              <c:f>AtME!$A$349:$C$349</c:f>
              <c:strCache>
                <c:ptCount val="3"/>
                <c:pt idx="0">
                  <c:v>0 to 5 %</c:v>
                </c:pt>
                <c:pt idx="1">
                  <c:v>5 to 95 %</c:v>
                </c:pt>
                <c:pt idx="2">
                  <c:v>95 to 100 %</c:v>
                </c:pt>
              </c:strCache>
            </c:strRef>
          </c:cat>
          <c:val>
            <c:numRef>
              <c:f>ScMKS!$A$12:$C$12</c:f>
              <c:numCache>
                <c:formatCode>0.00%</c:formatCode>
                <c:ptCount val="3"/>
                <c:pt idx="0">
                  <c:v>0.5</c:v>
                </c:pt>
                <c:pt idx="1">
                  <c:v>0.5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4F5-4EDF-9304-594F6152BE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8F6-4FED-A472-1BCFE74BC147}"/>
              </c:ext>
            </c:extLst>
          </c:dPt>
          <c:dPt>
            <c:idx val="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8F6-4FED-A472-1BCFE74BC147}"/>
              </c:ext>
            </c:extLst>
          </c:dPt>
          <c:dPt>
            <c:idx val="2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8F6-4FED-A472-1BCFE74BC147}"/>
              </c:ext>
            </c:extLst>
          </c:dPt>
          <c:cat>
            <c:strRef>
              <c:f>AtME!$A$349:$C$349</c:f>
              <c:strCache>
                <c:ptCount val="3"/>
                <c:pt idx="0">
                  <c:v>0 to 5 %</c:v>
                </c:pt>
                <c:pt idx="1">
                  <c:v>5 to 95 %</c:v>
                </c:pt>
                <c:pt idx="2">
                  <c:v>95 to 100 %</c:v>
                </c:pt>
              </c:strCache>
            </c:strRef>
          </c:cat>
          <c:val>
            <c:numRef>
              <c:f>ScMK!$A$42:$C$42</c:f>
              <c:numCache>
                <c:formatCode>0.00%</c:formatCode>
                <c:ptCount val="3"/>
                <c:pt idx="0">
                  <c:v>0.90625</c:v>
                </c:pt>
                <c:pt idx="1">
                  <c:v>6.25E-2</c:v>
                </c:pt>
                <c:pt idx="2">
                  <c:v>3.125E-2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8F6-4FED-A472-1BCFE74BC1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4A9-4F70-9CD2-F8EB83977A0C}"/>
              </c:ext>
            </c:extLst>
          </c:dPt>
          <c:dPt>
            <c:idx val="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4A9-4F70-9CD2-F8EB83977A0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4A9-4F70-9CD2-F8EB83977A0C}"/>
              </c:ext>
            </c:extLst>
          </c:dPt>
          <c:cat>
            <c:strRef>
              <c:f>ScMPS!$A$11:$C$11</c:f>
              <c:strCache>
                <c:ptCount val="3"/>
                <c:pt idx="0">
                  <c:v>0 to 5 %</c:v>
                </c:pt>
                <c:pt idx="1">
                  <c:v>5 to 95 %</c:v>
                </c:pt>
                <c:pt idx="2">
                  <c:v>95 to 100 %</c:v>
                </c:pt>
              </c:strCache>
            </c:strRef>
          </c:cat>
          <c:val>
            <c:numRef>
              <c:f>ScMPS!$A$13:$C$13</c:f>
              <c:numCache>
                <c:formatCode>0.00%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4A9-4F70-9CD2-F8EB83977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F67F-4CC3-81F2-6D901D59F217}"/>
              </c:ext>
            </c:extLst>
          </c:dPt>
          <c:dPt>
            <c:idx val="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67F-4CC3-81F2-6D901D59F21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725-4C3A-A553-0A8722771D19}"/>
              </c:ext>
            </c:extLst>
          </c:dPt>
          <c:cat>
            <c:strRef>
              <c:f>ScMP!$A$41:$C$41</c:f>
              <c:strCache>
                <c:ptCount val="3"/>
                <c:pt idx="0">
                  <c:v>0 to 5 %</c:v>
                </c:pt>
                <c:pt idx="1">
                  <c:v>5 to 95 %</c:v>
                </c:pt>
                <c:pt idx="2">
                  <c:v>95 to 100 %</c:v>
                </c:pt>
              </c:strCache>
            </c:strRef>
          </c:cat>
          <c:val>
            <c:numRef>
              <c:f>ScMP!$A$43:$C$43</c:f>
              <c:numCache>
                <c:formatCode>0.00%</c:formatCode>
                <c:ptCount val="3"/>
                <c:pt idx="0">
                  <c:v>0.96969696969696972</c:v>
                </c:pt>
                <c:pt idx="1">
                  <c:v>3.0303030303030304E-2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7F-4CC3-81F2-6D901D59F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3C0-409F-ADD9-FDB5E7485F0D}"/>
              </c:ext>
            </c:extLst>
          </c:dPt>
          <c:dPt>
            <c:idx val="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3C0-409F-ADD9-FDB5E7485F0D}"/>
              </c:ext>
            </c:extLst>
          </c:dPt>
          <c:dPt>
            <c:idx val="2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3C0-409F-ADD9-FDB5E7485F0D}"/>
              </c:ext>
            </c:extLst>
          </c:dPt>
          <c:cat>
            <c:strRef>
              <c:f>AtMES!$A$56:$C$56</c:f>
              <c:strCache>
                <c:ptCount val="3"/>
                <c:pt idx="0">
                  <c:v>0 to 5 %</c:v>
                </c:pt>
                <c:pt idx="1">
                  <c:v>5 to 95 %</c:v>
                </c:pt>
                <c:pt idx="2">
                  <c:v>95 to 100 %</c:v>
                </c:pt>
              </c:strCache>
            </c:strRef>
          </c:cat>
          <c:val>
            <c:numRef>
              <c:f>AtMES!$A$58:$C$58</c:f>
              <c:numCache>
                <c:formatCode>0.00%</c:formatCode>
                <c:ptCount val="3"/>
                <c:pt idx="0">
                  <c:v>2.0833333333333332E-2</c:v>
                </c:pt>
                <c:pt idx="1">
                  <c:v>2.0833333333333332E-2</c:v>
                </c:pt>
                <c:pt idx="2">
                  <c:v>0.95833333333333337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3C0-409F-ADD9-FDB5E7485F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120-48ED-8690-2F3988D6A147}"/>
              </c:ext>
            </c:extLst>
          </c:dPt>
          <c:dPt>
            <c:idx val="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120-48ED-8690-2F3988D6A147}"/>
              </c:ext>
            </c:extLst>
          </c:dPt>
          <c:dPt>
            <c:idx val="2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120-48ED-8690-2F3988D6A147}"/>
              </c:ext>
            </c:extLst>
          </c:dPt>
          <c:cat>
            <c:strRef>
              <c:f>AtME!$A$349:$C$349</c:f>
              <c:strCache>
                <c:ptCount val="3"/>
                <c:pt idx="0">
                  <c:v>0 to 5 %</c:v>
                </c:pt>
                <c:pt idx="1">
                  <c:v>5 to 95 %</c:v>
                </c:pt>
                <c:pt idx="2">
                  <c:v>95 to 100 %</c:v>
                </c:pt>
              </c:strCache>
            </c:strRef>
          </c:cat>
          <c:val>
            <c:numRef>
              <c:f>AtME!$A$351:$C$351</c:f>
              <c:numCache>
                <c:formatCode>0.00%</c:formatCode>
                <c:ptCount val="3"/>
                <c:pt idx="0">
                  <c:v>1.4705882352941176E-2</c:v>
                </c:pt>
                <c:pt idx="1">
                  <c:v>8.2352941176470587E-2</c:v>
                </c:pt>
                <c:pt idx="2">
                  <c:v>0.90294117647058825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120-48ED-8690-2F3988D6A1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7D1-4A1F-A09E-05B636508C95}"/>
              </c:ext>
            </c:extLst>
          </c:dPt>
          <c:dPt>
            <c:idx val="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7D1-4A1F-A09E-05B636508C95}"/>
              </c:ext>
            </c:extLst>
          </c:dPt>
          <c:dPt>
            <c:idx val="2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7D1-4A1F-A09E-05B636508C95}"/>
              </c:ext>
            </c:extLst>
          </c:dPt>
          <c:cat>
            <c:strRef>
              <c:f>AtME!$A$349:$C$349</c:f>
              <c:strCache>
                <c:ptCount val="3"/>
                <c:pt idx="0">
                  <c:v>0 to 5 %</c:v>
                </c:pt>
                <c:pt idx="1">
                  <c:v>5 to 95 %</c:v>
                </c:pt>
                <c:pt idx="2">
                  <c:v>95 to 100 %</c:v>
                </c:pt>
              </c:strCache>
            </c:strRef>
          </c:cat>
          <c:val>
            <c:numRef>
              <c:f>AtMKS!$A$13:$C$13</c:f>
              <c:numCache>
                <c:formatCode>0.00%</c:formatCode>
                <c:ptCount val="3"/>
                <c:pt idx="0">
                  <c:v>0</c:v>
                </c:pt>
                <c:pt idx="1">
                  <c:v>0.66666666666666663</c:v>
                </c:pt>
                <c:pt idx="2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7D1-4A1F-A09E-05B636508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6882-4CDC-9F31-A6B7DFDD92E2}"/>
              </c:ext>
            </c:extLst>
          </c:dPt>
          <c:dPt>
            <c:idx val="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6882-4CDC-9F31-A6B7DFDD92E2}"/>
              </c:ext>
            </c:extLst>
          </c:dPt>
          <c:dPt>
            <c:idx val="2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6882-4CDC-9F31-A6B7DFDD92E2}"/>
              </c:ext>
            </c:extLst>
          </c:dPt>
          <c:cat>
            <c:strRef>
              <c:f>AtME!$A$349:$C$349</c:f>
              <c:strCache>
                <c:ptCount val="3"/>
                <c:pt idx="0">
                  <c:v>0 to 5 %</c:v>
                </c:pt>
                <c:pt idx="1">
                  <c:v>5 to 95 %</c:v>
                </c:pt>
                <c:pt idx="2">
                  <c:v>95 to 100 %</c:v>
                </c:pt>
              </c:strCache>
            </c:strRef>
          </c:cat>
          <c:val>
            <c:numRef>
              <c:f>AtMK!$A$86:$C$86</c:f>
              <c:numCache>
                <c:formatCode>0.00%</c:formatCode>
                <c:ptCount val="3"/>
                <c:pt idx="0">
                  <c:v>0.57333333333333336</c:v>
                </c:pt>
                <c:pt idx="1">
                  <c:v>0.28000000000000003</c:v>
                </c:pt>
                <c:pt idx="2">
                  <c:v>0.14666666666666667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882-4CDC-9F31-A6B7DFDD9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261-4147-A3B1-1E3185926FA4}"/>
              </c:ext>
            </c:extLst>
          </c:dPt>
          <c:dPt>
            <c:idx val="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261-4147-A3B1-1E3185926FA4}"/>
              </c:ext>
            </c:extLst>
          </c:dPt>
          <c:dPt>
            <c:idx val="2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261-4147-A3B1-1E3185926FA4}"/>
              </c:ext>
            </c:extLst>
          </c:dPt>
          <c:cat>
            <c:strRef>
              <c:f>AtMPSQ!$A$9:$C$9</c:f>
              <c:strCache>
                <c:ptCount val="3"/>
                <c:pt idx="0">
                  <c:v>0 to 5 %</c:v>
                </c:pt>
                <c:pt idx="1">
                  <c:v>5 to 95 %</c:v>
                </c:pt>
                <c:pt idx="2">
                  <c:v>95 to 100 %</c:v>
                </c:pt>
              </c:strCache>
            </c:strRef>
          </c:cat>
          <c:val>
            <c:numRef>
              <c:f>AtMPSQ!$A$11:$C$11</c:f>
              <c:numCache>
                <c:formatCode>0.00%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261-4147-A3B1-1E3185926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61A-4C67-B4EF-461220399538}"/>
              </c:ext>
            </c:extLst>
          </c:dPt>
          <c:dPt>
            <c:idx val="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61A-4C67-B4EF-461220399538}"/>
              </c:ext>
            </c:extLst>
          </c:dPt>
          <c:dPt>
            <c:idx val="2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61A-4C67-B4EF-461220399538}"/>
              </c:ext>
            </c:extLst>
          </c:dPt>
          <c:cat>
            <c:strRef>
              <c:f>AtMPS!$A$13:$C$13</c:f>
              <c:strCache>
                <c:ptCount val="3"/>
                <c:pt idx="0">
                  <c:v>0 to 5 %</c:v>
                </c:pt>
                <c:pt idx="1">
                  <c:v>5 to 95 %</c:v>
                </c:pt>
                <c:pt idx="2">
                  <c:v>95 to 100 %</c:v>
                </c:pt>
              </c:strCache>
            </c:strRef>
          </c:cat>
          <c:val>
            <c:numRef>
              <c:f>AtMPS!$A$15:$C$15</c:f>
              <c:numCache>
                <c:formatCode>0.00%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61A-4C67-B4EF-461220399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3E1-4752-91F5-A4FEB2BF25AD}"/>
              </c:ext>
            </c:extLst>
          </c:dPt>
          <c:dPt>
            <c:idx val="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3E1-4752-91F5-A4FEB2BF25AD}"/>
              </c:ext>
            </c:extLst>
          </c:dPt>
          <c:dPt>
            <c:idx val="2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3E1-4752-91F5-A4FEB2BF25AD}"/>
              </c:ext>
            </c:extLst>
          </c:dPt>
          <c:cat>
            <c:strRef>
              <c:f>AtMP!$A$57:$C$57</c:f>
              <c:strCache>
                <c:ptCount val="3"/>
                <c:pt idx="0">
                  <c:v>0 to 5 %</c:v>
                </c:pt>
                <c:pt idx="1">
                  <c:v>5 to 95 %</c:v>
                </c:pt>
                <c:pt idx="2">
                  <c:v>95 to 100 %</c:v>
                </c:pt>
              </c:strCache>
            </c:strRef>
          </c:cat>
          <c:val>
            <c:numRef>
              <c:f>AtMP!$A$59:$C$59</c:f>
              <c:numCache>
                <c:formatCode>0.00%</c:formatCode>
                <c:ptCount val="3"/>
                <c:pt idx="0">
                  <c:v>0.97959183673469385</c:v>
                </c:pt>
                <c:pt idx="1">
                  <c:v>2.0408163265306121E-2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3E1-4752-91F5-A4FEB2BF25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863-4C45-A105-24B882A475D9}"/>
              </c:ext>
            </c:extLst>
          </c:dPt>
          <c:dPt>
            <c:idx val="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863-4C45-A105-24B882A475D9}"/>
              </c:ext>
            </c:extLst>
          </c:dPt>
          <c:dPt>
            <c:idx val="2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863-4C45-A105-24B882A475D9}"/>
              </c:ext>
            </c:extLst>
          </c:dPt>
          <c:cat>
            <c:strRef>
              <c:f>ScMES!$A$11:$C$11</c:f>
              <c:strCache>
                <c:ptCount val="3"/>
                <c:pt idx="0">
                  <c:v>0 to 5 %</c:v>
                </c:pt>
                <c:pt idx="1">
                  <c:v>5 to 95 %</c:v>
                </c:pt>
                <c:pt idx="2">
                  <c:v>95 to 100 %</c:v>
                </c:pt>
              </c:strCache>
            </c:strRef>
          </c:cat>
          <c:val>
            <c:numRef>
              <c:f>ScMES!$A$13:$C$13</c:f>
              <c:numCache>
                <c:formatCode>0.00%</c:formatCode>
                <c:ptCount val="3"/>
                <c:pt idx="0">
                  <c:v>0</c:v>
                </c:pt>
                <c:pt idx="1">
                  <c:v>0.33333333333333331</c:v>
                </c:pt>
                <c:pt idx="2">
                  <c:v>0.66666666666666663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863-4C45-A105-24B882A47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163286</xdr:colOff>
      <xdr:row>1</xdr:row>
      <xdr:rowOff>70757</xdr:rowOff>
    </xdr:from>
    <xdr:to>
      <xdr:col>12</xdr:col>
      <xdr:colOff>468086</xdr:colOff>
      <xdr:row>16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4E1903-BAA3-17F5-7008-C4BEE49C68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598715</xdr:colOff>
      <xdr:row>4</xdr:row>
      <xdr:rowOff>146957</xdr:rowOff>
    </xdr:from>
    <xdr:to>
      <xdr:col>13</xdr:col>
      <xdr:colOff>293915</xdr:colOff>
      <xdr:row>25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D00440-818C-7F38-B843-9A309DC352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13</xdr:col>
      <xdr:colOff>304800</xdr:colOff>
      <xdr:row>17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A9DF7D-4A6E-4E99-91D8-6CD22D393F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13</xdr:col>
      <xdr:colOff>304800</xdr:colOff>
      <xdr:row>19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8410E3-5405-4E89-BEE7-16F8B20F19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500743</xdr:colOff>
      <xdr:row>4</xdr:row>
      <xdr:rowOff>179613</xdr:rowOff>
    </xdr:from>
    <xdr:to>
      <xdr:col>13</xdr:col>
      <xdr:colOff>195943</xdr:colOff>
      <xdr:row>19</xdr:row>
      <xdr:rowOff>146956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6F37B95-D6DC-88A6-0C91-FB02D38EF9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155122</xdr:colOff>
      <xdr:row>1</xdr:row>
      <xdr:rowOff>72571</xdr:rowOff>
    </xdr:from>
    <xdr:to>
      <xdr:col>12</xdr:col>
      <xdr:colOff>459922</xdr:colOff>
      <xdr:row>16</xdr:row>
      <xdr:rowOff>148771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B005B4-3650-523D-E9BB-BB65E61693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446315</xdr:colOff>
      <xdr:row>2</xdr:row>
      <xdr:rowOff>92529</xdr:rowOff>
    </xdr:from>
    <xdr:to>
      <xdr:col>13</xdr:col>
      <xdr:colOff>141515</xdr:colOff>
      <xdr:row>17</xdr:row>
      <xdr:rowOff>59872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418016-CB8D-E0F5-34EB-45DFFE0FD1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97971</xdr:colOff>
      <xdr:row>5</xdr:row>
      <xdr:rowOff>114299</xdr:rowOff>
    </xdr:from>
    <xdr:to>
      <xdr:col>12</xdr:col>
      <xdr:colOff>402771</xdr:colOff>
      <xdr:row>20</xdr:row>
      <xdr:rowOff>81642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E9B941-2975-A9D6-3E1E-E9602CE592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</xdr:row>
      <xdr:rowOff>0</xdr:rowOff>
    </xdr:from>
    <xdr:to>
      <xdr:col>14</xdr:col>
      <xdr:colOff>304800</xdr:colOff>
      <xdr:row>18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022587-C6AE-4602-A498-A4BFC40BAA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</xdr:row>
      <xdr:rowOff>0</xdr:rowOff>
    </xdr:from>
    <xdr:to>
      <xdr:col>14</xdr:col>
      <xdr:colOff>304800</xdr:colOff>
      <xdr:row>20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B0137B-087A-4745-8823-BB26A1F86F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468087</xdr:colOff>
      <xdr:row>2</xdr:row>
      <xdr:rowOff>48986</xdr:rowOff>
    </xdr:from>
    <xdr:to>
      <xdr:col>13</xdr:col>
      <xdr:colOff>163287</xdr:colOff>
      <xdr:row>17</xdr:row>
      <xdr:rowOff>16329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9AFCE3-821E-128E-6665-C881F14B62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283029</xdr:colOff>
      <xdr:row>2</xdr:row>
      <xdr:rowOff>157843</xdr:rowOff>
    </xdr:from>
    <xdr:to>
      <xdr:col>12</xdr:col>
      <xdr:colOff>587829</xdr:colOff>
      <xdr:row>18</xdr:row>
      <xdr:rowOff>125186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3297B2-4263-02C7-122A-BF8A1990FF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206828</xdr:colOff>
      <xdr:row>2</xdr:row>
      <xdr:rowOff>48986</xdr:rowOff>
    </xdr:from>
    <xdr:to>
      <xdr:col>12</xdr:col>
      <xdr:colOff>511628</xdr:colOff>
      <xdr:row>18</xdr:row>
      <xdr:rowOff>16329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0CE2EA-8BC8-B541-E7EB-000BBA9D9E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3</xdr:row>
      <xdr:rowOff>81643</xdr:rowOff>
    </xdr:from>
    <xdr:to>
      <xdr:col>13</xdr:col>
      <xdr:colOff>152400</xdr:colOff>
      <xdr:row>18</xdr:row>
      <xdr:rowOff>48985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588AE8-72AF-2683-90A7-B326DFC965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F9F03-31B7-E545-AD29-CD9CC119842A}">
  <dimension ref="A1:M22"/>
  <sheetViews>
    <sheetView tabSelected="1" workbookViewId="0">
      <selection activeCell="I10" sqref="I10"/>
    </sheetView>
  </sheetViews>
  <sheetFormatPr defaultColWidth="11.42578125" defaultRowHeight="15" x14ac:dyDescent="0.25"/>
  <sheetData>
    <row r="1" spans="1:13" x14ac:dyDescent="0.25">
      <c r="A1" s="18" t="s">
        <v>613</v>
      </c>
    </row>
    <row r="4" spans="1:13" x14ac:dyDescent="0.25">
      <c r="B4" t="s">
        <v>612</v>
      </c>
    </row>
    <row r="9" spans="1:13" x14ac:dyDescent="0.25">
      <c r="E9" s="16" t="s">
        <v>603</v>
      </c>
      <c r="H9" s="17"/>
      <c r="I9" s="17"/>
      <c r="J9" s="17"/>
      <c r="K9" s="16" t="s">
        <v>604</v>
      </c>
    </row>
    <row r="10" spans="1:13" x14ac:dyDescent="0.25">
      <c r="D10" s="17" t="s">
        <v>608</v>
      </c>
      <c r="E10" s="17"/>
      <c r="F10" s="17"/>
      <c r="G10" s="1"/>
      <c r="H10" s="1"/>
      <c r="J10" s="17" t="s">
        <v>609</v>
      </c>
      <c r="K10" s="17"/>
      <c r="L10" s="17"/>
    </row>
    <row r="11" spans="1:13" x14ac:dyDescent="0.25">
      <c r="D11" t="s">
        <v>600</v>
      </c>
      <c r="E11" t="s">
        <v>601</v>
      </c>
      <c r="F11" t="s">
        <v>602</v>
      </c>
      <c r="G11" t="s">
        <v>610</v>
      </c>
      <c r="J11" t="s">
        <v>600</v>
      </c>
      <c r="K11" t="s">
        <v>601</v>
      </c>
      <c r="L11" t="s">
        <v>602</v>
      </c>
      <c r="M11" t="s">
        <v>610</v>
      </c>
    </row>
    <row r="12" spans="1:13" x14ac:dyDescent="0.25">
      <c r="B12" t="s">
        <v>611</v>
      </c>
      <c r="C12" t="s">
        <v>0</v>
      </c>
      <c r="D12" s="11">
        <v>0</v>
      </c>
      <c r="E12" s="11">
        <v>0</v>
      </c>
      <c r="F12" s="15">
        <v>1</v>
      </c>
      <c r="G12" s="13">
        <v>1</v>
      </c>
      <c r="H12" s="12"/>
      <c r="I12" t="s">
        <v>0</v>
      </c>
      <c r="J12" s="10"/>
      <c r="K12" s="10"/>
      <c r="L12" s="10"/>
      <c r="M12" s="13">
        <v>0</v>
      </c>
    </row>
    <row r="13" spans="1:13" x14ac:dyDescent="0.25">
      <c r="C13" t="s">
        <v>1</v>
      </c>
      <c r="D13" s="11">
        <v>2.0833333333333332E-2</v>
      </c>
      <c r="E13" s="11">
        <v>2.0833333333333332E-2</v>
      </c>
      <c r="F13" s="15">
        <v>0.95833333333333337</v>
      </c>
      <c r="G13" s="13">
        <v>48</v>
      </c>
      <c r="H13" s="12"/>
      <c r="I13" t="s">
        <v>1</v>
      </c>
      <c r="J13" s="11">
        <v>0</v>
      </c>
      <c r="K13" s="11">
        <v>0.33333333333333331</v>
      </c>
      <c r="L13" s="15">
        <v>0.66666666666666663</v>
      </c>
      <c r="M13" s="13">
        <v>3</v>
      </c>
    </row>
    <row r="14" spans="1:13" x14ac:dyDescent="0.25">
      <c r="C14" t="s">
        <v>53</v>
      </c>
      <c r="D14" s="11">
        <v>1.4705882352941176E-2</v>
      </c>
      <c r="E14" s="11">
        <v>8.2352941176470587E-2</v>
      </c>
      <c r="F14" s="15">
        <v>0.90294117647058825</v>
      </c>
      <c r="G14" s="13">
        <v>340</v>
      </c>
      <c r="H14" s="12"/>
      <c r="I14" t="s">
        <v>53</v>
      </c>
      <c r="J14" s="11">
        <v>2.4390243902439025E-2</v>
      </c>
      <c r="K14" s="11">
        <v>4.878048780487805E-2</v>
      </c>
      <c r="L14" s="15">
        <v>0.92682926829268297</v>
      </c>
      <c r="M14" s="13">
        <v>41</v>
      </c>
    </row>
    <row r="15" spans="1:13" x14ac:dyDescent="0.25">
      <c r="D15" s="14"/>
      <c r="E15" s="14"/>
      <c r="F15" s="14"/>
      <c r="G15" s="13"/>
      <c r="H15" s="12"/>
      <c r="J15" s="14"/>
      <c r="K15" s="14"/>
      <c r="L15" s="14"/>
      <c r="M15" s="13"/>
    </row>
    <row r="16" spans="1:13" x14ac:dyDescent="0.25">
      <c r="C16" t="s">
        <v>50</v>
      </c>
      <c r="D16" s="15">
        <v>1</v>
      </c>
      <c r="E16" s="11">
        <v>0</v>
      </c>
      <c r="F16" s="11">
        <v>0</v>
      </c>
      <c r="G16" s="13">
        <v>1</v>
      </c>
      <c r="H16" s="12"/>
      <c r="I16" t="s">
        <v>605</v>
      </c>
      <c r="J16" s="11"/>
      <c r="K16" s="11"/>
      <c r="L16" s="11"/>
      <c r="M16" s="13">
        <v>0</v>
      </c>
    </row>
    <row r="17" spans="3:13" x14ac:dyDescent="0.25">
      <c r="C17" t="s">
        <v>51</v>
      </c>
      <c r="D17" s="15">
        <v>1</v>
      </c>
      <c r="E17" s="11">
        <v>0</v>
      </c>
      <c r="F17" s="11">
        <v>0</v>
      </c>
      <c r="G17" s="13">
        <v>5</v>
      </c>
      <c r="H17" s="12"/>
      <c r="I17" t="s">
        <v>606</v>
      </c>
      <c r="J17" s="15">
        <v>0.5</v>
      </c>
      <c r="K17" s="15">
        <v>0.5</v>
      </c>
      <c r="L17" s="11">
        <v>0</v>
      </c>
      <c r="M17" s="13">
        <v>2</v>
      </c>
    </row>
    <row r="18" spans="3:13" x14ac:dyDescent="0.25">
      <c r="C18" t="s">
        <v>52</v>
      </c>
      <c r="D18" s="15">
        <v>0.97959183673469385</v>
      </c>
      <c r="E18" s="11">
        <v>2.0408163265306121E-2</v>
      </c>
      <c r="F18" s="11">
        <v>0</v>
      </c>
      <c r="G18" s="13">
        <v>49</v>
      </c>
      <c r="H18" s="12"/>
      <c r="I18" t="s">
        <v>607</v>
      </c>
      <c r="J18" s="15">
        <v>0.90625</v>
      </c>
      <c r="K18" s="11">
        <v>6.25E-2</v>
      </c>
      <c r="L18" s="11">
        <v>3.125E-2</v>
      </c>
      <c r="M18" s="13">
        <v>32</v>
      </c>
    </row>
    <row r="19" spans="3:13" x14ac:dyDescent="0.25">
      <c r="D19" s="11"/>
      <c r="E19" s="11"/>
      <c r="F19" s="11"/>
      <c r="G19" s="13"/>
      <c r="H19" s="12"/>
      <c r="J19" s="14"/>
      <c r="K19" s="14"/>
      <c r="L19" s="14"/>
      <c r="M19" s="13"/>
    </row>
    <row r="20" spans="3:13" x14ac:dyDescent="0.25">
      <c r="D20" s="15"/>
      <c r="E20" s="11"/>
      <c r="F20" s="11"/>
      <c r="G20" s="13"/>
      <c r="H20" s="12"/>
      <c r="I20" t="s">
        <v>50</v>
      </c>
      <c r="J20" s="11"/>
      <c r="K20" s="11"/>
      <c r="L20" s="11"/>
      <c r="M20" s="13">
        <v>0</v>
      </c>
    </row>
    <row r="21" spans="3:13" x14ac:dyDescent="0.25">
      <c r="D21" s="15"/>
      <c r="E21" s="11"/>
      <c r="F21" s="11"/>
      <c r="G21" s="13"/>
      <c r="H21" s="12"/>
      <c r="I21" t="s">
        <v>51</v>
      </c>
      <c r="J21" s="15">
        <v>1</v>
      </c>
      <c r="K21" s="11">
        <v>0</v>
      </c>
      <c r="L21" s="11">
        <v>0</v>
      </c>
      <c r="M21" s="13">
        <v>3</v>
      </c>
    </row>
    <row r="22" spans="3:13" x14ac:dyDescent="0.25">
      <c r="D22" s="15"/>
      <c r="E22" s="11"/>
      <c r="F22" s="11"/>
      <c r="G22" s="13"/>
      <c r="H22" s="12"/>
      <c r="I22" t="s">
        <v>52</v>
      </c>
      <c r="J22" s="15">
        <v>0.96969696969696972</v>
      </c>
      <c r="K22" s="11">
        <v>3.0303030303030304E-2</v>
      </c>
      <c r="L22" s="11">
        <v>0</v>
      </c>
      <c r="M22" s="13">
        <v>33</v>
      </c>
    </row>
  </sheetData>
  <mergeCells count="3">
    <mergeCell ref="D10:F10"/>
    <mergeCell ref="J10:L10"/>
    <mergeCell ref="H9:J9"/>
  </mergeCells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6D2F4-9181-471C-A10B-1CD0DA17A869}">
  <dimension ref="A1:D59"/>
  <sheetViews>
    <sheetView zoomScale="70" zoomScaleNormal="70" workbookViewId="0">
      <selection activeCell="T9" sqref="T9"/>
    </sheetView>
  </sheetViews>
  <sheetFormatPr defaultColWidth="8.85546875" defaultRowHeight="15" x14ac:dyDescent="0.25"/>
  <cols>
    <col min="1" max="4" width="12.85546875" customWidth="1"/>
  </cols>
  <sheetData>
    <row r="1" spans="1:4" x14ac:dyDescent="0.25">
      <c r="A1" t="s">
        <v>66</v>
      </c>
    </row>
    <row r="5" spans="1:4" x14ac:dyDescent="0.25">
      <c r="A5" s="6" t="s">
        <v>56</v>
      </c>
      <c r="B5" s="6" t="s">
        <v>57</v>
      </c>
      <c r="C5" s="6" t="s">
        <v>58</v>
      </c>
      <c r="D5" s="6" t="s">
        <v>55</v>
      </c>
    </row>
    <row r="6" spans="1:4" x14ac:dyDescent="0.25">
      <c r="A6" s="3">
        <v>16761</v>
      </c>
      <c r="B6" s="1" t="s">
        <v>73</v>
      </c>
      <c r="C6" s="1">
        <v>2</v>
      </c>
      <c r="D6" s="5">
        <v>0</v>
      </c>
    </row>
    <row r="7" spans="1:4" x14ac:dyDescent="0.25">
      <c r="A7" s="4">
        <v>18078</v>
      </c>
      <c r="B7" s="1" t="s">
        <v>85</v>
      </c>
      <c r="C7" s="1">
        <v>2</v>
      </c>
      <c r="D7" s="5">
        <v>0</v>
      </c>
    </row>
    <row r="8" spans="1:4" x14ac:dyDescent="0.25">
      <c r="A8" s="4">
        <v>18169</v>
      </c>
      <c r="B8" s="1" t="s">
        <v>86</v>
      </c>
      <c r="C8" s="1">
        <v>2</v>
      </c>
      <c r="D8" s="5">
        <v>3.23</v>
      </c>
    </row>
    <row r="9" spans="1:4" x14ac:dyDescent="0.25">
      <c r="A9" s="4">
        <v>16776</v>
      </c>
      <c r="B9" s="1" t="s">
        <v>74</v>
      </c>
      <c r="C9" s="1">
        <v>2</v>
      </c>
      <c r="D9" s="5">
        <v>0.06</v>
      </c>
    </row>
    <row r="10" spans="1:4" x14ac:dyDescent="0.25">
      <c r="A10" s="1">
        <v>39387</v>
      </c>
      <c r="B10" s="1" t="s">
        <v>96</v>
      </c>
      <c r="C10" s="1">
        <v>2</v>
      </c>
      <c r="D10" s="5">
        <v>0.4</v>
      </c>
    </row>
    <row r="11" spans="1:4" x14ac:dyDescent="0.25">
      <c r="A11" s="1">
        <v>21244</v>
      </c>
      <c r="B11" s="1" t="s">
        <v>94</v>
      </c>
      <c r="C11" s="1">
        <v>2</v>
      </c>
      <c r="D11" s="5">
        <v>0.02</v>
      </c>
    </row>
    <row r="12" spans="1:4" x14ac:dyDescent="0.25">
      <c r="A12" s="1">
        <v>40894</v>
      </c>
      <c r="B12" s="1" t="s">
        <v>97</v>
      </c>
      <c r="C12" s="1">
        <v>2</v>
      </c>
      <c r="D12" s="5">
        <v>0.01</v>
      </c>
    </row>
    <row r="13" spans="1:4" x14ac:dyDescent="0.25">
      <c r="A13" s="1">
        <v>38946</v>
      </c>
      <c r="B13" s="1" t="s">
        <v>65</v>
      </c>
      <c r="C13" s="1">
        <v>2</v>
      </c>
      <c r="D13" s="5">
        <v>1.52</v>
      </c>
    </row>
    <row r="14" spans="1:4" x14ac:dyDescent="0.25">
      <c r="A14" s="1">
        <v>17445</v>
      </c>
      <c r="B14" s="1" t="s">
        <v>79</v>
      </c>
      <c r="C14" s="1">
        <v>2</v>
      </c>
      <c r="D14" s="5">
        <v>0</v>
      </c>
    </row>
    <row r="15" spans="1:4" x14ac:dyDescent="0.25">
      <c r="A15" s="1">
        <v>18431</v>
      </c>
      <c r="B15" s="1" t="s">
        <v>87</v>
      </c>
      <c r="C15" s="1">
        <v>2</v>
      </c>
      <c r="D15" s="5">
        <v>0</v>
      </c>
    </row>
    <row r="16" spans="1:4" x14ac:dyDescent="0.25">
      <c r="A16" s="1">
        <v>38437</v>
      </c>
      <c r="B16" s="1" t="s">
        <v>95</v>
      </c>
      <c r="C16" s="1">
        <v>2</v>
      </c>
      <c r="D16" s="5">
        <v>0</v>
      </c>
    </row>
    <row r="17" spans="1:4" x14ac:dyDescent="0.25">
      <c r="A17" s="1">
        <v>17658</v>
      </c>
      <c r="B17" s="1" t="s">
        <v>82</v>
      </c>
      <c r="C17" s="1">
        <v>2</v>
      </c>
      <c r="D17" s="5">
        <v>0.08</v>
      </c>
    </row>
    <row r="18" spans="1:4" x14ac:dyDescent="0.25">
      <c r="A18" s="1">
        <v>17875</v>
      </c>
      <c r="B18" s="1" t="s">
        <v>83</v>
      </c>
      <c r="C18" s="1">
        <v>2</v>
      </c>
      <c r="D18" s="5">
        <v>0.11</v>
      </c>
    </row>
    <row r="19" spans="1:4" x14ac:dyDescent="0.25">
      <c r="A19" s="1">
        <v>17321</v>
      </c>
      <c r="B19" s="1" t="s">
        <v>77</v>
      </c>
      <c r="C19" s="1">
        <v>2</v>
      </c>
      <c r="D19" s="5">
        <v>0.95</v>
      </c>
    </row>
    <row r="20" spans="1:4" x14ac:dyDescent="0.25">
      <c r="A20" s="1">
        <v>18644</v>
      </c>
      <c r="B20" s="1" t="s">
        <v>88</v>
      </c>
      <c r="C20" s="1">
        <v>2</v>
      </c>
      <c r="D20" s="5">
        <v>0.09</v>
      </c>
    </row>
    <row r="21" spans="1:4" x14ac:dyDescent="0.25">
      <c r="A21" s="1">
        <v>44399</v>
      </c>
      <c r="B21" s="1" t="s">
        <v>110</v>
      </c>
      <c r="C21" s="1">
        <v>2</v>
      </c>
      <c r="D21" s="5">
        <v>0.46</v>
      </c>
    </row>
    <row r="22" spans="1:4" x14ac:dyDescent="0.25">
      <c r="A22" s="1">
        <v>45225</v>
      </c>
      <c r="B22" s="1" t="s">
        <v>99</v>
      </c>
      <c r="C22" s="1">
        <v>2</v>
      </c>
      <c r="D22" s="5">
        <v>0.46</v>
      </c>
    </row>
    <row r="23" spans="1:4" x14ac:dyDescent="0.25">
      <c r="A23" s="1">
        <v>44543</v>
      </c>
      <c r="B23" s="1" t="s">
        <v>98</v>
      </c>
      <c r="C23" s="1">
        <v>2</v>
      </c>
      <c r="D23" s="5">
        <v>0.24</v>
      </c>
    </row>
    <row r="24" spans="1:4" x14ac:dyDescent="0.25">
      <c r="A24" s="1">
        <v>20752</v>
      </c>
      <c r="B24" s="1" t="s">
        <v>91</v>
      </c>
      <c r="C24" s="1">
        <v>2</v>
      </c>
      <c r="D24" s="5">
        <v>0.53</v>
      </c>
    </row>
    <row r="25" spans="1:4" x14ac:dyDescent="0.25">
      <c r="A25" s="1">
        <v>16346</v>
      </c>
      <c r="B25" s="1" t="s">
        <v>70</v>
      </c>
      <c r="C25" s="1">
        <v>2</v>
      </c>
      <c r="D25" s="5">
        <v>0.72</v>
      </c>
    </row>
    <row r="26" spans="1:4" x14ac:dyDescent="0.25">
      <c r="A26" s="1">
        <v>16671</v>
      </c>
      <c r="B26" s="1" t="s">
        <v>71</v>
      </c>
      <c r="C26" s="1">
        <v>2</v>
      </c>
      <c r="D26" s="5">
        <v>0.05</v>
      </c>
    </row>
    <row r="27" spans="1:4" x14ac:dyDescent="0.25">
      <c r="A27" s="1">
        <v>17619</v>
      </c>
      <c r="B27" s="1" t="s">
        <v>81</v>
      </c>
      <c r="C27" s="1">
        <v>2</v>
      </c>
      <c r="D27" s="5">
        <v>10.119999999999999</v>
      </c>
    </row>
    <row r="28" spans="1:4" x14ac:dyDescent="0.25">
      <c r="A28" s="1">
        <v>48786</v>
      </c>
      <c r="B28" s="1" t="s">
        <v>100</v>
      </c>
      <c r="C28" s="1">
        <v>2</v>
      </c>
      <c r="D28" s="5">
        <v>0.13</v>
      </c>
    </row>
    <row r="29" spans="1:4" x14ac:dyDescent="0.25">
      <c r="A29" s="1">
        <v>17930</v>
      </c>
      <c r="B29" s="1" t="s">
        <v>84</v>
      </c>
      <c r="C29" s="1">
        <v>2</v>
      </c>
      <c r="D29" s="5">
        <v>0.02</v>
      </c>
    </row>
    <row r="30" spans="1:4" x14ac:dyDescent="0.25">
      <c r="A30" s="1">
        <v>49663</v>
      </c>
      <c r="B30" s="1" t="s">
        <v>63</v>
      </c>
      <c r="C30" s="1">
        <v>2</v>
      </c>
      <c r="D30" s="5">
        <v>1.02</v>
      </c>
    </row>
    <row r="31" spans="1:4" x14ac:dyDescent="0.25">
      <c r="A31" s="1">
        <v>20891</v>
      </c>
      <c r="B31" s="1" t="s">
        <v>92</v>
      </c>
      <c r="C31" s="1">
        <v>2</v>
      </c>
      <c r="D31" s="5">
        <v>0.3</v>
      </c>
    </row>
    <row r="32" spans="1:4" x14ac:dyDescent="0.25">
      <c r="A32" s="1">
        <v>47978</v>
      </c>
      <c r="B32" s="1" t="s">
        <v>62</v>
      </c>
      <c r="C32" s="1">
        <v>2</v>
      </c>
      <c r="D32" s="5">
        <v>0.15</v>
      </c>
    </row>
    <row r="33" spans="1:4" x14ac:dyDescent="0.25">
      <c r="A33" s="1">
        <v>23183</v>
      </c>
      <c r="B33" s="1" t="s">
        <v>109</v>
      </c>
      <c r="C33" s="1">
        <v>2</v>
      </c>
      <c r="D33" s="5">
        <v>0.01</v>
      </c>
    </row>
    <row r="34" spans="1:4" x14ac:dyDescent="0.25">
      <c r="A34" s="1">
        <v>17333</v>
      </c>
      <c r="B34" s="1" t="s">
        <v>78</v>
      </c>
      <c r="C34" s="1">
        <v>2</v>
      </c>
      <c r="D34" s="5">
        <v>0.81</v>
      </c>
    </row>
    <row r="35" spans="1:4" x14ac:dyDescent="0.25">
      <c r="A35" s="1">
        <v>50076</v>
      </c>
      <c r="B35" s="1" t="s">
        <v>101</v>
      </c>
      <c r="C35" s="1">
        <v>2</v>
      </c>
      <c r="D35" s="5">
        <v>0.2</v>
      </c>
    </row>
    <row r="36" spans="1:4" x14ac:dyDescent="0.25">
      <c r="A36" s="1">
        <v>125614</v>
      </c>
      <c r="B36" s="1" t="s">
        <v>108</v>
      </c>
      <c r="C36" s="1">
        <v>2</v>
      </c>
      <c r="D36" s="5">
        <v>0.06</v>
      </c>
    </row>
    <row r="37" spans="1:4" x14ac:dyDescent="0.25">
      <c r="A37" s="1">
        <v>16316</v>
      </c>
      <c r="B37" s="1" t="s">
        <v>69</v>
      </c>
      <c r="C37" s="1">
        <v>2</v>
      </c>
      <c r="D37" s="5">
        <v>0.05</v>
      </c>
    </row>
    <row r="38" spans="1:4" x14ac:dyDescent="0.25">
      <c r="A38" s="1">
        <v>20908</v>
      </c>
      <c r="B38" s="1" t="s">
        <v>93</v>
      </c>
      <c r="C38" s="1">
        <v>2</v>
      </c>
      <c r="D38" s="5">
        <v>0</v>
      </c>
    </row>
    <row r="39" spans="1:4" x14ac:dyDescent="0.25">
      <c r="A39" s="1">
        <v>17315</v>
      </c>
      <c r="B39" s="1" t="s">
        <v>76</v>
      </c>
      <c r="C39" s="1">
        <v>2</v>
      </c>
      <c r="D39" s="5">
        <v>0.1</v>
      </c>
    </row>
    <row r="40" spans="1:4" x14ac:dyDescent="0.25">
      <c r="A40" s="1">
        <v>19970</v>
      </c>
      <c r="B40" s="1" t="s">
        <v>90</v>
      </c>
      <c r="C40" s="1">
        <v>2</v>
      </c>
      <c r="D40" s="5">
        <v>0.03</v>
      </c>
    </row>
    <row r="41" spans="1:4" x14ac:dyDescent="0.25">
      <c r="A41" s="1">
        <v>16959</v>
      </c>
      <c r="B41" s="1" t="s">
        <v>75</v>
      </c>
      <c r="C41" s="1">
        <v>2</v>
      </c>
      <c r="D41" s="5">
        <v>0.03</v>
      </c>
    </row>
    <row r="42" spans="1:4" x14ac:dyDescent="0.25">
      <c r="A42" s="1">
        <v>16042</v>
      </c>
      <c r="B42" s="1" t="s">
        <v>67</v>
      </c>
      <c r="C42" s="1">
        <v>2</v>
      </c>
      <c r="D42" s="5">
        <v>0.96</v>
      </c>
    </row>
    <row r="43" spans="1:4" x14ac:dyDescent="0.25">
      <c r="A43" s="1">
        <v>53493</v>
      </c>
      <c r="B43" s="1" t="s">
        <v>64</v>
      </c>
      <c r="C43" s="1">
        <v>2</v>
      </c>
      <c r="D43" s="5">
        <v>1.02</v>
      </c>
    </row>
    <row r="44" spans="1:4" x14ac:dyDescent="0.25">
      <c r="A44" s="1">
        <v>56777</v>
      </c>
      <c r="B44" s="1" t="s">
        <v>102</v>
      </c>
      <c r="C44" s="1">
        <v>2</v>
      </c>
      <c r="D44" s="5">
        <v>7.0000000000000007E-2</v>
      </c>
    </row>
    <row r="45" spans="1:4" x14ac:dyDescent="0.25">
      <c r="A45" s="1">
        <v>23112</v>
      </c>
      <c r="B45" s="1" t="s">
        <v>107</v>
      </c>
      <c r="C45" s="1">
        <v>2</v>
      </c>
      <c r="D45" s="5">
        <v>0.01</v>
      </c>
    </row>
    <row r="46" spans="1:4" x14ac:dyDescent="0.25">
      <c r="A46" s="1">
        <v>56909</v>
      </c>
      <c r="B46" s="1" t="s">
        <v>54</v>
      </c>
      <c r="C46" s="1">
        <v>2</v>
      </c>
      <c r="D46" s="5">
        <v>0.69</v>
      </c>
    </row>
    <row r="47" spans="1:4" x14ac:dyDescent="0.25">
      <c r="A47" s="1">
        <v>58107</v>
      </c>
      <c r="B47" s="1" t="s">
        <v>104</v>
      </c>
      <c r="C47" s="1">
        <v>2</v>
      </c>
      <c r="D47" s="5">
        <v>0.41</v>
      </c>
    </row>
    <row r="48" spans="1:4" x14ac:dyDescent="0.25">
      <c r="A48" s="1">
        <v>16735</v>
      </c>
      <c r="B48" s="1" t="s">
        <v>72</v>
      </c>
      <c r="C48" s="1">
        <v>2</v>
      </c>
      <c r="D48" s="5">
        <v>1.1299999999999999</v>
      </c>
    </row>
    <row r="49" spans="1:4" x14ac:dyDescent="0.25">
      <c r="A49" s="1">
        <v>16273</v>
      </c>
      <c r="B49" s="1" t="s">
        <v>68</v>
      </c>
      <c r="C49" s="1">
        <v>2</v>
      </c>
      <c r="D49" s="5">
        <v>0.09</v>
      </c>
    </row>
    <row r="50" spans="1:4" x14ac:dyDescent="0.25">
      <c r="A50" s="1">
        <v>19673</v>
      </c>
      <c r="B50" s="1" t="s">
        <v>89</v>
      </c>
      <c r="C50" s="1">
        <v>2</v>
      </c>
      <c r="D50" s="5">
        <v>0.77</v>
      </c>
    </row>
    <row r="51" spans="1:4" x14ac:dyDescent="0.25">
      <c r="A51" s="1">
        <v>58144</v>
      </c>
      <c r="B51" s="1" t="s">
        <v>105</v>
      </c>
      <c r="C51" s="1">
        <v>2</v>
      </c>
      <c r="D51" s="5">
        <v>0.01</v>
      </c>
    </row>
    <row r="52" spans="1:4" x14ac:dyDescent="0.25">
      <c r="A52" s="1">
        <v>56835</v>
      </c>
      <c r="B52" s="1" t="s">
        <v>103</v>
      </c>
      <c r="C52" s="1">
        <v>2</v>
      </c>
      <c r="D52" s="5">
        <v>0.12</v>
      </c>
    </row>
    <row r="53" spans="1:4" x14ac:dyDescent="0.25">
      <c r="A53" s="1">
        <v>17466</v>
      </c>
      <c r="B53" s="1" t="s">
        <v>80</v>
      </c>
      <c r="C53" s="1">
        <v>2</v>
      </c>
      <c r="D53" s="5">
        <v>0.26</v>
      </c>
    </row>
    <row r="54" spans="1:4" x14ac:dyDescent="0.25">
      <c r="A54" s="1">
        <v>61023</v>
      </c>
      <c r="B54" s="1" t="s">
        <v>106</v>
      </c>
      <c r="C54" s="1">
        <v>2</v>
      </c>
      <c r="D54" s="5">
        <v>0.46</v>
      </c>
    </row>
    <row r="55" spans="1:4" x14ac:dyDescent="0.25">
      <c r="D55" s="1"/>
    </row>
    <row r="56" spans="1:4" x14ac:dyDescent="0.25">
      <c r="A56" s="1"/>
      <c r="B56" s="1"/>
      <c r="C56" s="1"/>
      <c r="D56" s="1"/>
    </row>
    <row r="57" spans="1:4" x14ac:dyDescent="0.25">
      <c r="A57" s="2" t="s">
        <v>484</v>
      </c>
      <c r="B57" s="2" t="s">
        <v>485</v>
      </c>
      <c r="C57" s="2" t="s">
        <v>486</v>
      </c>
      <c r="D57" s="2" t="s">
        <v>483</v>
      </c>
    </row>
    <row r="58" spans="1:4" x14ac:dyDescent="0.25">
      <c r="A58">
        <f>COUNTIFS(D6:D55,"&gt;=0",D6:D55,"&lt;5")</f>
        <v>48</v>
      </c>
      <c r="B58">
        <f>COUNTIFS(D6:D55,"&gt;=5",D6:D55,"&lt;95")</f>
        <v>1</v>
      </c>
      <c r="C58">
        <f>COUNTIFS(D6:D55,"&gt;=95",D6:D55,"&lt;=100")</f>
        <v>0</v>
      </c>
      <c r="D58">
        <f>COUNT(D1:D54)</f>
        <v>49</v>
      </c>
    </row>
    <row r="59" spans="1:4" x14ac:dyDescent="0.25">
      <c r="A59" s="9">
        <f>A58/$D$58</f>
        <v>0.97959183673469385</v>
      </c>
      <c r="B59" s="9">
        <f>B58/$D$58</f>
        <v>2.0408163265306121E-2</v>
      </c>
      <c r="C59" s="9">
        <f>C58/$D$58</f>
        <v>0</v>
      </c>
      <c r="D59" s="9">
        <f>D58/$D$58</f>
        <v>1</v>
      </c>
    </row>
  </sheetData>
  <sortState xmlns:xlrd2="http://schemas.microsoft.com/office/spreadsheetml/2017/richdata2" ref="G25:J29">
    <sortCondition ref="H25:H29"/>
  </sortState>
  <conditionalFormatting sqref="D6:D54">
    <cfRule type="cellIs" dxfId="21" priority="1" operator="lessThan">
      <formula>5</formula>
    </cfRule>
    <cfRule type="cellIs" dxfId="20" priority="2" operator="greaterThan">
      <formula>95</formula>
    </cfRule>
    <cfRule type="cellIs" dxfId="19" priority="3" operator="between">
      <formula>5</formula>
      <formula>95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99FA9-A241-47FE-B3C7-E772BB37AAEE}">
  <dimension ref="A1:D10"/>
  <sheetViews>
    <sheetView zoomScale="70" zoomScaleNormal="70" workbookViewId="0">
      <selection activeCell="A3" sqref="A3"/>
    </sheetView>
  </sheetViews>
  <sheetFormatPr defaultColWidth="8.85546875" defaultRowHeight="15" x14ac:dyDescent="0.25"/>
  <cols>
    <col min="1" max="4" width="12.85546875" customWidth="1"/>
  </cols>
  <sheetData>
    <row r="1" spans="1:4" x14ac:dyDescent="0.25">
      <c r="A1" t="s">
        <v>405</v>
      </c>
    </row>
    <row r="5" spans="1:4" x14ac:dyDescent="0.25">
      <c r="A5" s="6" t="s">
        <v>56</v>
      </c>
      <c r="B5" s="6" t="s">
        <v>441</v>
      </c>
      <c r="C5" s="6" t="s">
        <v>58</v>
      </c>
      <c r="D5" s="6" t="s">
        <v>55</v>
      </c>
    </row>
    <row r="6" spans="1:4" x14ac:dyDescent="0.25">
      <c r="A6" s="1"/>
      <c r="B6" s="1"/>
      <c r="C6" s="1"/>
      <c r="D6" s="5"/>
    </row>
    <row r="9" spans="1:4" x14ac:dyDescent="0.25">
      <c r="D9" s="2" t="s">
        <v>483</v>
      </c>
    </row>
    <row r="10" spans="1:4" x14ac:dyDescent="0.25">
      <c r="D10">
        <f>COUNT(D1:D8)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07B0C-A3D9-4B45-A65A-59ED853E5BFB}">
  <dimension ref="A1:D13"/>
  <sheetViews>
    <sheetView zoomScale="70" zoomScaleNormal="70" workbookViewId="0">
      <selection activeCell="A13" sqref="A13"/>
    </sheetView>
  </sheetViews>
  <sheetFormatPr defaultColWidth="8.85546875" defaultRowHeight="15" x14ac:dyDescent="0.25"/>
  <cols>
    <col min="1" max="4" width="12.85546875" customWidth="1"/>
  </cols>
  <sheetData>
    <row r="1" spans="1:4" x14ac:dyDescent="0.25">
      <c r="A1" t="s">
        <v>406</v>
      </c>
    </row>
    <row r="5" spans="1:4" x14ac:dyDescent="0.25">
      <c r="A5" s="6" t="s">
        <v>56</v>
      </c>
      <c r="B5" s="6" t="s">
        <v>441</v>
      </c>
      <c r="C5" s="6" t="s">
        <v>58</v>
      </c>
      <c r="D5" s="6" t="s">
        <v>55</v>
      </c>
    </row>
    <row r="6" spans="1:4" x14ac:dyDescent="0.25">
      <c r="A6" s="1">
        <v>142605</v>
      </c>
      <c r="B6" s="1" t="s">
        <v>444</v>
      </c>
      <c r="C6" s="1">
        <v>1</v>
      </c>
      <c r="D6" s="5">
        <v>94.63</v>
      </c>
    </row>
    <row r="7" spans="1:4" x14ac:dyDescent="0.25">
      <c r="A7" s="1">
        <v>137092</v>
      </c>
      <c r="B7" s="1" t="s">
        <v>442</v>
      </c>
      <c r="C7" s="1">
        <v>1</v>
      </c>
      <c r="D7" s="5">
        <v>99.91</v>
      </c>
    </row>
    <row r="8" spans="1:4" x14ac:dyDescent="0.25">
      <c r="A8" s="1">
        <v>139451</v>
      </c>
      <c r="B8" s="1" t="s">
        <v>443</v>
      </c>
      <c r="C8" s="1">
        <v>1</v>
      </c>
      <c r="D8" s="5">
        <v>99.99</v>
      </c>
    </row>
    <row r="11" spans="1:4" x14ac:dyDescent="0.25">
      <c r="A11" s="2" t="s">
        <v>484</v>
      </c>
      <c r="B11" s="2" t="s">
        <v>485</v>
      </c>
      <c r="C11" s="2" t="s">
        <v>486</v>
      </c>
      <c r="D11" s="2" t="s">
        <v>483</v>
      </c>
    </row>
    <row r="12" spans="1:4" x14ac:dyDescent="0.25">
      <c r="A12">
        <f>COUNTIFS(D6:D8,"&gt;=0",D6:D8,"&lt;5")</f>
        <v>0</v>
      </c>
      <c r="B12">
        <f>COUNTIFS(D6:D8,"&gt;=5",D6:D8,"&lt;95")</f>
        <v>1</v>
      </c>
      <c r="C12">
        <f>COUNTIFS(D6:D8,"&gt;=95",D6:D8,"&lt;=100")</f>
        <v>2</v>
      </c>
      <c r="D12">
        <f>COUNT(D6:D8)</f>
        <v>3</v>
      </c>
    </row>
    <row r="13" spans="1:4" x14ac:dyDescent="0.25">
      <c r="A13" s="9">
        <f>A12/$D$12</f>
        <v>0</v>
      </c>
      <c r="B13" s="9">
        <f>B12/$D$12</f>
        <v>0.33333333333333331</v>
      </c>
      <c r="C13" s="9">
        <f>C12/$D$12</f>
        <v>0.66666666666666663</v>
      </c>
      <c r="D13" s="9">
        <f>D12/$D$12</f>
        <v>1</v>
      </c>
    </row>
  </sheetData>
  <sortState xmlns:xlrd2="http://schemas.microsoft.com/office/spreadsheetml/2017/richdata2" ref="A6:D8">
    <sortCondition ref="B6:B8"/>
  </sortState>
  <conditionalFormatting sqref="D6:D8">
    <cfRule type="cellIs" dxfId="18" priority="1" operator="lessThan">
      <formula>5</formula>
    </cfRule>
    <cfRule type="cellIs" dxfId="17" priority="2" operator="greaterThan">
      <formula>95</formula>
    </cfRule>
    <cfRule type="cellIs" dxfId="16" priority="3" operator="between">
      <formula>5</formula>
      <formula>95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0EDE8-6FDC-4289-9F73-103354862DC3}">
  <dimension ref="A1:D51"/>
  <sheetViews>
    <sheetView zoomScale="70" zoomScaleNormal="70" workbookViewId="0">
      <selection activeCell="D3" sqref="D3"/>
    </sheetView>
  </sheetViews>
  <sheetFormatPr defaultColWidth="8.85546875" defaultRowHeight="15" x14ac:dyDescent="0.25"/>
  <cols>
    <col min="1" max="4" width="12.85546875" customWidth="1"/>
  </cols>
  <sheetData>
    <row r="1" spans="1:4" x14ac:dyDescent="0.25">
      <c r="A1" t="s">
        <v>406</v>
      </c>
    </row>
    <row r="5" spans="1:4" x14ac:dyDescent="0.25">
      <c r="A5" s="6" t="s">
        <v>56</v>
      </c>
      <c r="B5" s="6" t="s">
        <v>441</v>
      </c>
      <c r="C5" s="6" t="s">
        <v>58</v>
      </c>
      <c r="D5" s="6" t="s">
        <v>55</v>
      </c>
    </row>
    <row r="6" spans="1:4" x14ac:dyDescent="0.25">
      <c r="A6" s="1">
        <v>139703</v>
      </c>
      <c r="B6" s="1" t="s">
        <v>460</v>
      </c>
      <c r="C6" s="1">
        <v>1</v>
      </c>
      <c r="D6" s="5">
        <v>99.56</v>
      </c>
    </row>
    <row r="7" spans="1:4" x14ac:dyDescent="0.25">
      <c r="A7" s="1">
        <v>142121</v>
      </c>
      <c r="B7" s="1" t="s">
        <v>464</v>
      </c>
      <c r="C7" s="1">
        <v>1</v>
      </c>
      <c r="D7" s="5">
        <v>100</v>
      </c>
    </row>
    <row r="8" spans="1:4" x14ac:dyDescent="0.25">
      <c r="A8" s="1">
        <v>136328</v>
      </c>
      <c r="B8" s="1" t="s">
        <v>447</v>
      </c>
      <c r="C8" s="1">
        <v>1</v>
      </c>
      <c r="D8" s="5">
        <v>99.97</v>
      </c>
    </row>
    <row r="9" spans="1:4" x14ac:dyDescent="0.25">
      <c r="A9" s="1">
        <v>141190</v>
      </c>
      <c r="B9" s="1" t="s">
        <v>474</v>
      </c>
      <c r="C9" s="1">
        <v>1</v>
      </c>
      <c r="D9" s="5">
        <v>99.92</v>
      </c>
    </row>
    <row r="10" spans="1:4" x14ac:dyDescent="0.25">
      <c r="A10" s="1">
        <v>142709</v>
      </c>
      <c r="B10" s="1" t="s">
        <v>477</v>
      </c>
      <c r="C10" s="1">
        <v>1</v>
      </c>
      <c r="D10" s="5">
        <v>99.92</v>
      </c>
    </row>
    <row r="11" spans="1:4" x14ac:dyDescent="0.25">
      <c r="A11" s="1">
        <v>137373</v>
      </c>
      <c r="B11" s="1" t="s">
        <v>473</v>
      </c>
      <c r="C11" s="1">
        <v>1</v>
      </c>
      <c r="D11" s="5">
        <v>95.79</v>
      </c>
    </row>
    <row r="12" spans="1:4" x14ac:dyDescent="0.25">
      <c r="A12" s="1">
        <v>142227</v>
      </c>
      <c r="B12" s="1" t="s">
        <v>465</v>
      </c>
      <c r="C12" s="1">
        <v>1</v>
      </c>
      <c r="D12" s="5">
        <v>99.73</v>
      </c>
    </row>
    <row r="13" spans="1:4" x14ac:dyDescent="0.25">
      <c r="A13" s="1">
        <v>136214</v>
      </c>
      <c r="B13" s="1" t="s">
        <v>446</v>
      </c>
      <c r="C13" s="1">
        <v>1</v>
      </c>
      <c r="D13" s="5">
        <v>71.19</v>
      </c>
    </row>
    <row r="14" spans="1:4" x14ac:dyDescent="0.25">
      <c r="A14" s="1">
        <v>143873</v>
      </c>
      <c r="B14" s="1" t="s">
        <v>472</v>
      </c>
      <c r="C14" s="1">
        <v>1</v>
      </c>
      <c r="D14" s="5">
        <v>99.07</v>
      </c>
    </row>
    <row r="15" spans="1:4" x14ac:dyDescent="0.25">
      <c r="A15" s="1">
        <v>141500</v>
      </c>
      <c r="B15" s="1" t="s">
        <v>463</v>
      </c>
      <c r="C15" s="1">
        <v>1</v>
      </c>
      <c r="D15" s="5">
        <v>99.76</v>
      </c>
    </row>
    <row r="16" spans="1:4" x14ac:dyDescent="0.25">
      <c r="A16" s="1">
        <v>137045</v>
      </c>
      <c r="B16" s="1" t="s">
        <v>454</v>
      </c>
      <c r="C16" s="1">
        <v>1</v>
      </c>
      <c r="D16" s="5">
        <v>99.28</v>
      </c>
    </row>
    <row r="17" spans="1:4" x14ac:dyDescent="0.25">
      <c r="A17" s="1">
        <v>136782</v>
      </c>
      <c r="B17" s="1" t="s">
        <v>451</v>
      </c>
      <c r="C17" s="1">
        <v>1</v>
      </c>
      <c r="D17" s="5">
        <v>98.55</v>
      </c>
    </row>
    <row r="18" spans="1:4" x14ac:dyDescent="0.25">
      <c r="A18" s="1">
        <v>137122</v>
      </c>
      <c r="B18" s="1" t="s">
        <v>455</v>
      </c>
      <c r="C18" s="1">
        <v>1</v>
      </c>
      <c r="D18" s="5">
        <v>99.8</v>
      </c>
    </row>
    <row r="19" spans="1:4" x14ac:dyDescent="0.25">
      <c r="A19" s="1">
        <v>139567</v>
      </c>
      <c r="B19" s="1" t="s">
        <v>459</v>
      </c>
      <c r="C19" s="1">
        <v>1</v>
      </c>
      <c r="D19" s="5">
        <v>99.07</v>
      </c>
    </row>
    <row r="20" spans="1:4" x14ac:dyDescent="0.25">
      <c r="A20" s="1">
        <v>136643</v>
      </c>
      <c r="B20" s="1" t="s">
        <v>480</v>
      </c>
      <c r="C20" s="1">
        <v>1</v>
      </c>
      <c r="D20" s="5">
        <v>99.97</v>
      </c>
    </row>
    <row r="21" spans="1:4" x14ac:dyDescent="0.25">
      <c r="A21" s="1">
        <v>141591</v>
      </c>
      <c r="B21" s="1" t="s">
        <v>476</v>
      </c>
      <c r="C21" s="1">
        <v>1</v>
      </c>
      <c r="D21" s="5">
        <v>99.79</v>
      </c>
    </row>
    <row r="22" spans="1:4" x14ac:dyDescent="0.25">
      <c r="A22" s="1">
        <v>137355</v>
      </c>
      <c r="B22" s="1" t="s">
        <v>456</v>
      </c>
      <c r="C22" s="1">
        <v>1</v>
      </c>
      <c r="D22" s="5">
        <v>4.42</v>
      </c>
    </row>
    <row r="23" spans="1:4" x14ac:dyDescent="0.25">
      <c r="A23" s="1">
        <v>136184</v>
      </c>
      <c r="B23" s="1" t="s">
        <v>445</v>
      </c>
      <c r="C23" s="1">
        <v>1</v>
      </c>
      <c r="D23" s="5">
        <v>99.46</v>
      </c>
    </row>
    <row r="24" spans="1:4" x14ac:dyDescent="0.25">
      <c r="A24" s="1">
        <v>142605</v>
      </c>
      <c r="B24" s="1" t="s">
        <v>444</v>
      </c>
      <c r="C24" s="1">
        <v>1</v>
      </c>
      <c r="D24" s="5">
        <v>94.63</v>
      </c>
    </row>
    <row r="25" spans="1:4" x14ac:dyDescent="0.25">
      <c r="A25" s="1">
        <v>143175</v>
      </c>
      <c r="B25" s="1" t="s">
        <v>479</v>
      </c>
      <c r="C25" s="1">
        <v>1</v>
      </c>
      <c r="D25" s="5">
        <v>99.57</v>
      </c>
    </row>
    <row r="26" spans="1:4" x14ac:dyDescent="0.25">
      <c r="A26" s="1">
        <v>137092</v>
      </c>
      <c r="B26" s="1" t="s">
        <v>442</v>
      </c>
      <c r="C26" s="1">
        <v>1</v>
      </c>
      <c r="D26" s="5">
        <v>99.91</v>
      </c>
    </row>
    <row r="27" spans="1:4" x14ac:dyDescent="0.25">
      <c r="A27" s="1">
        <v>138109</v>
      </c>
      <c r="B27" s="1" t="s">
        <v>457</v>
      </c>
      <c r="C27" s="1">
        <v>1</v>
      </c>
      <c r="D27" s="5">
        <v>100</v>
      </c>
    </row>
    <row r="28" spans="1:4" x14ac:dyDescent="0.25">
      <c r="A28" s="1">
        <v>143839</v>
      </c>
      <c r="B28" s="1" t="s">
        <v>471</v>
      </c>
      <c r="C28" s="1">
        <v>1</v>
      </c>
      <c r="D28" s="5">
        <v>98.94</v>
      </c>
    </row>
    <row r="29" spans="1:4" x14ac:dyDescent="0.25">
      <c r="A29" s="1">
        <v>142960</v>
      </c>
      <c r="B29" s="1" t="s">
        <v>468</v>
      </c>
      <c r="C29" s="1">
        <v>1</v>
      </c>
      <c r="D29" s="5">
        <v>97.53</v>
      </c>
    </row>
    <row r="30" spans="1:4" x14ac:dyDescent="0.25">
      <c r="A30" s="1">
        <v>141226</v>
      </c>
      <c r="B30" s="1" t="s">
        <v>462</v>
      </c>
      <c r="C30" s="1">
        <v>1</v>
      </c>
      <c r="D30" s="5">
        <v>100</v>
      </c>
    </row>
    <row r="31" spans="1:4" x14ac:dyDescent="0.25">
      <c r="A31" s="1">
        <v>136766</v>
      </c>
      <c r="B31" s="1" t="s">
        <v>450</v>
      </c>
      <c r="C31" s="1">
        <v>1</v>
      </c>
      <c r="D31" s="5">
        <v>99.94</v>
      </c>
    </row>
    <row r="32" spans="1:4" x14ac:dyDescent="0.25">
      <c r="A32" s="1">
        <v>136868</v>
      </c>
      <c r="B32" s="1" t="s">
        <v>452</v>
      </c>
      <c r="C32" s="1">
        <v>1</v>
      </c>
      <c r="D32" s="5">
        <v>99.85</v>
      </c>
    </row>
    <row r="33" spans="1:4" x14ac:dyDescent="0.25">
      <c r="A33" s="1">
        <v>142417</v>
      </c>
      <c r="B33" s="1" t="s">
        <v>481</v>
      </c>
      <c r="C33" s="1">
        <v>1</v>
      </c>
      <c r="D33" s="5">
        <v>98.5</v>
      </c>
    </row>
    <row r="34" spans="1:4" x14ac:dyDescent="0.25">
      <c r="A34" s="1">
        <v>139451</v>
      </c>
      <c r="B34" s="1" t="s">
        <v>443</v>
      </c>
      <c r="C34" s="1">
        <v>1</v>
      </c>
      <c r="D34" s="5">
        <v>99.99</v>
      </c>
    </row>
    <row r="35" spans="1:4" x14ac:dyDescent="0.25">
      <c r="A35" s="1">
        <v>136891</v>
      </c>
      <c r="B35" s="1" t="s">
        <v>453</v>
      </c>
      <c r="C35" s="1">
        <v>1</v>
      </c>
      <c r="D35" s="5">
        <v>98.02</v>
      </c>
    </row>
    <row r="36" spans="1:4" x14ac:dyDescent="0.25">
      <c r="A36" s="1">
        <v>142808</v>
      </c>
      <c r="B36" s="1" t="s">
        <v>467</v>
      </c>
      <c r="C36" s="1">
        <v>1</v>
      </c>
      <c r="D36" s="5">
        <v>96.32</v>
      </c>
    </row>
    <row r="37" spans="1:4" x14ac:dyDescent="0.25">
      <c r="A37" s="1">
        <v>140579</v>
      </c>
      <c r="B37" s="1" t="s">
        <v>461</v>
      </c>
      <c r="C37" s="1">
        <v>1</v>
      </c>
      <c r="D37" s="5">
        <v>99.96</v>
      </c>
    </row>
    <row r="38" spans="1:4" x14ac:dyDescent="0.25">
      <c r="A38" s="1">
        <v>143490</v>
      </c>
      <c r="B38" s="1" t="s">
        <v>469</v>
      </c>
      <c r="C38" s="1">
        <v>1</v>
      </c>
      <c r="D38" s="5">
        <v>99.19</v>
      </c>
    </row>
    <row r="39" spans="1:4" x14ac:dyDescent="0.25">
      <c r="A39" s="1">
        <v>136473</v>
      </c>
      <c r="B39" s="1" t="s">
        <v>448</v>
      </c>
      <c r="C39" s="1">
        <v>1</v>
      </c>
      <c r="D39" s="5">
        <v>99.95</v>
      </c>
    </row>
    <row r="40" spans="1:4" x14ac:dyDescent="0.25">
      <c r="A40" s="1">
        <v>136570</v>
      </c>
      <c r="B40" s="1" t="s">
        <v>449</v>
      </c>
      <c r="C40" s="1">
        <v>1</v>
      </c>
      <c r="D40" s="5">
        <v>99.96</v>
      </c>
    </row>
    <row r="41" spans="1:4" x14ac:dyDescent="0.25">
      <c r="A41" s="1">
        <v>142432</v>
      </c>
      <c r="B41" s="1" t="s">
        <v>466</v>
      </c>
      <c r="C41" s="1">
        <v>1</v>
      </c>
      <c r="D41" s="5">
        <v>99.78</v>
      </c>
    </row>
    <row r="42" spans="1:4" x14ac:dyDescent="0.25">
      <c r="A42" s="1">
        <v>142087</v>
      </c>
      <c r="B42" s="1" t="s">
        <v>475</v>
      </c>
      <c r="C42" s="1">
        <v>1</v>
      </c>
      <c r="D42" s="5">
        <v>99.9</v>
      </c>
    </row>
    <row r="43" spans="1:4" x14ac:dyDescent="0.25">
      <c r="A43" s="1">
        <v>138634</v>
      </c>
      <c r="B43" s="1" t="s">
        <v>458</v>
      </c>
      <c r="C43" s="1">
        <v>1</v>
      </c>
      <c r="D43" s="5">
        <v>99.99</v>
      </c>
    </row>
    <row r="44" spans="1:4" x14ac:dyDescent="0.25">
      <c r="A44" s="1">
        <v>138164</v>
      </c>
      <c r="B44" s="1" t="s">
        <v>482</v>
      </c>
      <c r="C44" s="1">
        <v>1</v>
      </c>
      <c r="D44" s="5">
        <v>99.84</v>
      </c>
    </row>
    <row r="45" spans="1:4" x14ac:dyDescent="0.25">
      <c r="A45" s="1">
        <v>137849</v>
      </c>
      <c r="B45" s="1" t="s">
        <v>478</v>
      </c>
      <c r="C45" s="1">
        <v>1</v>
      </c>
      <c r="D45" s="5">
        <v>99.97</v>
      </c>
    </row>
    <row r="46" spans="1:4" x14ac:dyDescent="0.25">
      <c r="A46" s="1">
        <v>143765</v>
      </c>
      <c r="B46" s="1" t="s">
        <v>470</v>
      </c>
      <c r="C46" s="1">
        <v>1</v>
      </c>
      <c r="D46" s="5">
        <v>100</v>
      </c>
    </row>
    <row r="47" spans="1:4" x14ac:dyDescent="0.25">
      <c r="D47" s="5"/>
    </row>
    <row r="49" spans="1:4" x14ac:dyDescent="0.25">
      <c r="A49" s="2" t="s">
        <v>484</v>
      </c>
      <c r="B49" s="2" t="s">
        <v>485</v>
      </c>
      <c r="C49" s="2" t="s">
        <v>486</v>
      </c>
      <c r="D49" s="2" t="s">
        <v>483</v>
      </c>
    </row>
    <row r="50" spans="1:4" x14ac:dyDescent="0.25">
      <c r="A50">
        <f>COUNTIFS(D6:D46,"&gt;=0",D6:D46,"&lt;5")</f>
        <v>1</v>
      </c>
      <c r="B50">
        <f>COUNTIFS(D6:D46,"&gt;=5",D6:D46,"&lt;95")</f>
        <v>2</v>
      </c>
      <c r="C50">
        <f>COUNTIFS(D6:D46,"&gt;=95",D6:D46,"&lt;=100")</f>
        <v>38</v>
      </c>
      <c r="D50">
        <f>COUNT(D6:D46)</f>
        <v>41</v>
      </c>
    </row>
    <row r="51" spans="1:4" x14ac:dyDescent="0.25">
      <c r="A51" s="9">
        <f>A50/$D$50</f>
        <v>2.4390243902439025E-2</v>
      </c>
      <c r="B51" s="9">
        <f>B50/$D$50</f>
        <v>4.878048780487805E-2</v>
      </c>
      <c r="C51" s="9">
        <f>C50/$D$50</f>
        <v>0.92682926829268297</v>
      </c>
      <c r="D51" s="9">
        <f>D50/$D$50</f>
        <v>1</v>
      </c>
    </row>
  </sheetData>
  <sortState xmlns:xlrd2="http://schemas.microsoft.com/office/spreadsheetml/2017/richdata2" ref="G29:J39">
    <sortCondition ref="H29:H39"/>
  </sortState>
  <conditionalFormatting sqref="D6:D46">
    <cfRule type="cellIs" dxfId="15" priority="2" operator="lessThan">
      <formula>5</formula>
    </cfRule>
    <cfRule type="cellIs" dxfId="14" priority="3" operator="greaterThan">
      <formula>95</formula>
    </cfRule>
    <cfRule type="cellIs" dxfId="13" priority="4" operator="between">
      <formula>5</formula>
      <formula>95</formula>
    </cfRule>
  </conditionalFormatting>
  <conditionalFormatting sqref="F51:F60">
    <cfRule type="duplicateValues" dxfId="12" priority="1"/>
  </conditionalFormatting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22E48-E704-4784-B0C5-913A7400C64A}">
  <dimension ref="A1:D10"/>
  <sheetViews>
    <sheetView zoomScale="70" zoomScaleNormal="70" workbookViewId="0">
      <selection activeCell="D24" sqref="D24"/>
    </sheetView>
  </sheetViews>
  <sheetFormatPr defaultColWidth="8.85546875" defaultRowHeight="15" x14ac:dyDescent="0.25"/>
  <cols>
    <col min="1" max="4" width="12.85546875" customWidth="1"/>
  </cols>
  <sheetData>
    <row r="1" spans="1:4" x14ac:dyDescent="0.25">
      <c r="A1" t="s">
        <v>565</v>
      </c>
    </row>
    <row r="5" spans="1:4" x14ac:dyDescent="0.25">
      <c r="A5" s="6" t="s">
        <v>56</v>
      </c>
      <c r="B5" s="6" t="s">
        <v>441</v>
      </c>
      <c r="C5" s="6" t="s">
        <v>58</v>
      </c>
      <c r="D5" s="6" t="s">
        <v>55</v>
      </c>
    </row>
    <row r="6" spans="1:4" x14ac:dyDescent="0.25">
      <c r="A6" s="1"/>
      <c r="B6" s="1"/>
      <c r="C6" s="1"/>
      <c r="D6" s="5"/>
    </row>
    <row r="9" spans="1:4" x14ac:dyDescent="0.25">
      <c r="D9" s="2" t="s">
        <v>483</v>
      </c>
    </row>
    <row r="10" spans="1:4" x14ac:dyDescent="0.25">
      <c r="D10">
        <f>COUNT(D1:D8)</f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B8266-7198-4D4F-B95C-6C02DC6AA7A1}">
  <dimension ref="A1:D12"/>
  <sheetViews>
    <sheetView zoomScale="70" zoomScaleNormal="70" workbookViewId="0">
      <selection activeCell="D12" sqref="D12"/>
    </sheetView>
  </sheetViews>
  <sheetFormatPr defaultColWidth="8.85546875" defaultRowHeight="15" x14ac:dyDescent="0.25"/>
  <cols>
    <col min="1" max="4" width="12.85546875" customWidth="1"/>
  </cols>
  <sheetData>
    <row r="1" spans="1:4" x14ac:dyDescent="0.25">
      <c r="A1" t="s">
        <v>488</v>
      </c>
    </row>
    <row r="5" spans="1:4" x14ac:dyDescent="0.25">
      <c r="A5" s="6" t="s">
        <v>56</v>
      </c>
      <c r="B5" s="6" t="s">
        <v>57</v>
      </c>
      <c r="C5" s="6" t="s">
        <v>58</v>
      </c>
      <c r="D5" s="6" t="s">
        <v>55</v>
      </c>
    </row>
    <row r="6" spans="1:4" x14ac:dyDescent="0.25">
      <c r="A6" s="1">
        <v>139717</v>
      </c>
      <c r="B6" s="1" t="s">
        <v>567</v>
      </c>
      <c r="C6" s="1">
        <v>1</v>
      </c>
      <c r="D6" s="5">
        <v>1.71</v>
      </c>
    </row>
    <row r="7" spans="1:4" x14ac:dyDescent="0.25">
      <c r="A7" s="1">
        <v>138103</v>
      </c>
      <c r="B7" s="1" t="s">
        <v>566</v>
      </c>
      <c r="C7" s="1">
        <v>1</v>
      </c>
      <c r="D7" s="5">
        <v>19.86</v>
      </c>
    </row>
    <row r="8" spans="1:4" x14ac:dyDescent="0.25">
      <c r="A8" s="1"/>
      <c r="B8" s="1"/>
      <c r="C8" s="1"/>
    </row>
    <row r="9" spans="1:4" x14ac:dyDescent="0.25">
      <c r="A9" s="1"/>
      <c r="B9" s="1"/>
      <c r="C9" s="1"/>
      <c r="D9" s="1"/>
    </row>
    <row r="10" spans="1:4" x14ac:dyDescent="0.25">
      <c r="A10" s="2" t="s">
        <v>484</v>
      </c>
      <c r="B10" s="2" t="s">
        <v>485</v>
      </c>
      <c r="C10" s="2" t="s">
        <v>486</v>
      </c>
      <c r="D10" s="2" t="s">
        <v>483</v>
      </c>
    </row>
    <row r="11" spans="1:4" x14ac:dyDescent="0.25">
      <c r="A11">
        <f>COUNTIFS(D6:D7,"&gt;=0",D6:D7,"&lt;5")</f>
        <v>1</v>
      </c>
      <c r="B11">
        <f>COUNTIFS(D6:D7,"&gt;=5",D6:D7,"&lt;95")</f>
        <v>1</v>
      </c>
      <c r="C11">
        <f>COUNTIFS(D6:D7,"&gt;=95",D6:D7,"&lt;=100")</f>
        <v>0</v>
      </c>
      <c r="D11">
        <f>COUNT(D6:D7)</f>
        <v>2</v>
      </c>
    </row>
    <row r="12" spans="1:4" x14ac:dyDescent="0.25">
      <c r="A12" s="9">
        <f>A11/$D$11</f>
        <v>0.5</v>
      </c>
      <c r="B12" s="9">
        <f>B11/$D$11</f>
        <v>0.5</v>
      </c>
      <c r="C12" s="9">
        <f>C11/$D$11</f>
        <v>0</v>
      </c>
      <c r="D12" s="9">
        <f>D11/$D$11</f>
        <v>1</v>
      </c>
    </row>
  </sheetData>
  <sortState xmlns:xlrd2="http://schemas.microsoft.com/office/spreadsheetml/2017/richdata2" ref="A6:D7">
    <sortCondition ref="B6:B7"/>
  </sortState>
  <conditionalFormatting sqref="D6:D7">
    <cfRule type="cellIs" dxfId="11" priority="1" operator="lessThan">
      <formula>5</formula>
    </cfRule>
    <cfRule type="cellIs" dxfId="10" priority="2" operator="greaterThan">
      <formula>95</formula>
    </cfRule>
    <cfRule type="cellIs" dxfId="9" priority="3" operator="between">
      <formula>5</formula>
      <formula>95</formula>
    </cfRule>
  </conditionalFormatting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3E38A-DFA9-4917-819A-51D7F89ACC86}">
  <dimension ref="A1:I42"/>
  <sheetViews>
    <sheetView zoomScale="70" zoomScaleNormal="70" workbookViewId="0">
      <selection activeCell="D42" sqref="D42"/>
    </sheetView>
  </sheetViews>
  <sheetFormatPr defaultColWidth="8.85546875" defaultRowHeight="15" x14ac:dyDescent="0.25"/>
  <cols>
    <col min="1" max="4" width="12.85546875" customWidth="1"/>
  </cols>
  <sheetData>
    <row r="1" spans="1:4" x14ac:dyDescent="0.25">
      <c r="A1" t="s">
        <v>568</v>
      </c>
    </row>
    <row r="3" spans="1:4" x14ac:dyDescent="0.25">
      <c r="A3" t="s">
        <v>60</v>
      </c>
    </row>
    <row r="5" spans="1:4" x14ac:dyDescent="0.25">
      <c r="A5" s="6" t="s">
        <v>56</v>
      </c>
      <c r="B5" s="6" t="s">
        <v>441</v>
      </c>
      <c r="C5" s="6" t="s">
        <v>58</v>
      </c>
      <c r="D5" s="6" t="s">
        <v>55</v>
      </c>
    </row>
    <row r="6" spans="1:4" x14ac:dyDescent="0.25">
      <c r="A6" s="1">
        <v>137195</v>
      </c>
      <c r="B6" s="1" t="s">
        <v>574</v>
      </c>
      <c r="C6" s="1">
        <v>1</v>
      </c>
      <c r="D6" s="5">
        <v>0.1</v>
      </c>
    </row>
    <row r="7" spans="1:4" x14ac:dyDescent="0.25">
      <c r="A7" s="1">
        <v>143768</v>
      </c>
      <c r="B7" s="1" t="s">
        <v>575</v>
      </c>
      <c r="C7" s="1">
        <v>1</v>
      </c>
      <c r="D7" s="5">
        <v>0.28000000000000003</v>
      </c>
    </row>
    <row r="8" spans="1:4" x14ac:dyDescent="0.25">
      <c r="A8" s="1">
        <v>140714</v>
      </c>
      <c r="B8" s="1" t="s">
        <v>576</v>
      </c>
      <c r="C8" s="1">
        <v>1</v>
      </c>
      <c r="D8" s="5">
        <v>0.64</v>
      </c>
    </row>
    <row r="9" spans="1:4" x14ac:dyDescent="0.25">
      <c r="A9" s="1">
        <v>143613</v>
      </c>
      <c r="B9" s="1" t="s">
        <v>577</v>
      </c>
      <c r="C9" s="1">
        <v>1</v>
      </c>
      <c r="D9" s="5">
        <v>0.32</v>
      </c>
    </row>
    <row r="10" spans="1:4" x14ac:dyDescent="0.25">
      <c r="A10" s="1">
        <v>140386</v>
      </c>
      <c r="B10" s="1" t="s">
        <v>578</v>
      </c>
      <c r="C10" s="1">
        <v>1</v>
      </c>
      <c r="D10" s="5">
        <v>0.23</v>
      </c>
    </row>
    <row r="11" spans="1:4" x14ac:dyDescent="0.25">
      <c r="A11" s="1">
        <v>143769</v>
      </c>
      <c r="B11" s="1" t="s">
        <v>579</v>
      </c>
      <c r="C11" s="1">
        <v>1</v>
      </c>
      <c r="D11" s="5">
        <v>2.66</v>
      </c>
    </row>
    <row r="12" spans="1:4" x14ac:dyDescent="0.25">
      <c r="A12" s="1">
        <v>143735</v>
      </c>
      <c r="B12" s="1" t="s">
        <v>580</v>
      </c>
      <c r="C12" s="1">
        <v>1</v>
      </c>
      <c r="D12" s="5">
        <v>87.49</v>
      </c>
    </row>
    <row r="13" spans="1:4" x14ac:dyDescent="0.25">
      <c r="A13" s="1">
        <v>142281</v>
      </c>
      <c r="B13" s="1" t="s">
        <v>581</v>
      </c>
      <c r="C13" s="1">
        <v>1</v>
      </c>
      <c r="D13" s="5">
        <v>0.52</v>
      </c>
    </row>
    <row r="14" spans="1:4" x14ac:dyDescent="0.25">
      <c r="A14" s="1">
        <v>140549</v>
      </c>
      <c r="B14" s="1" t="s">
        <v>582</v>
      </c>
      <c r="C14" s="1">
        <v>1</v>
      </c>
      <c r="D14" s="5">
        <v>0.22</v>
      </c>
    </row>
    <row r="15" spans="1:4" x14ac:dyDescent="0.25">
      <c r="A15" s="7">
        <v>138715</v>
      </c>
      <c r="B15" s="7" t="s">
        <v>570</v>
      </c>
      <c r="C15" s="7">
        <v>2</v>
      </c>
      <c r="D15" s="5">
        <v>2.58</v>
      </c>
    </row>
    <row r="16" spans="1:4" x14ac:dyDescent="0.25">
      <c r="A16" s="1">
        <v>141501</v>
      </c>
      <c r="B16" s="1" t="s">
        <v>583</v>
      </c>
      <c r="C16" s="1">
        <v>1</v>
      </c>
      <c r="D16" s="5">
        <v>0.35</v>
      </c>
    </row>
    <row r="17" spans="1:9" x14ac:dyDescent="0.25">
      <c r="A17" s="1">
        <v>137029</v>
      </c>
      <c r="B17" s="1" t="s">
        <v>571</v>
      </c>
      <c r="C17" s="1">
        <v>1</v>
      </c>
      <c r="D17" s="5">
        <v>0.88</v>
      </c>
    </row>
    <row r="18" spans="1:9" x14ac:dyDescent="0.25">
      <c r="A18" s="1">
        <v>139717</v>
      </c>
      <c r="B18" s="1" t="s">
        <v>567</v>
      </c>
      <c r="C18" s="1">
        <v>1</v>
      </c>
      <c r="D18" s="5">
        <v>1.71</v>
      </c>
    </row>
    <row r="19" spans="1:9" x14ac:dyDescent="0.25">
      <c r="A19" s="1">
        <v>140753</v>
      </c>
      <c r="B19" s="1" t="s">
        <v>584</v>
      </c>
      <c r="C19" s="1">
        <v>1</v>
      </c>
      <c r="D19" s="5">
        <v>0.65</v>
      </c>
    </row>
    <row r="20" spans="1:9" x14ac:dyDescent="0.25">
      <c r="A20" s="1">
        <v>142434</v>
      </c>
      <c r="B20" s="1" t="s">
        <v>585</v>
      </c>
      <c r="C20" s="1">
        <v>1</v>
      </c>
      <c r="D20" s="5">
        <v>0.51</v>
      </c>
    </row>
    <row r="21" spans="1:9" x14ac:dyDescent="0.25">
      <c r="A21" s="1">
        <v>142665</v>
      </c>
      <c r="B21" s="1" t="s">
        <v>572</v>
      </c>
      <c r="C21" s="1">
        <v>1</v>
      </c>
      <c r="D21" s="5">
        <v>0.1</v>
      </c>
    </row>
    <row r="22" spans="1:9" x14ac:dyDescent="0.25">
      <c r="A22" s="1">
        <v>143394</v>
      </c>
      <c r="B22" s="1" t="s">
        <v>586</v>
      </c>
      <c r="C22" s="1">
        <v>1</v>
      </c>
      <c r="D22" s="5">
        <v>0.06</v>
      </c>
    </row>
    <row r="23" spans="1:9" x14ac:dyDescent="0.25">
      <c r="A23" s="1">
        <v>141987</v>
      </c>
      <c r="B23" s="1" t="s">
        <v>587</v>
      </c>
      <c r="C23" s="1">
        <v>1</v>
      </c>
      <c r="D23" s="5">
        <v>0.79</v>
      </c>
    </row>
    <row r="24" spans="1:9" x14ac:dyDescent="0.25">
      <c r="A24" s="1">
        <v>138319</v>
      </c>
      <c r="B24" s="1" t="s">
        <v>588</v>
      </c>
      <c r="C24" s="1">
        <v>1</v>
      </c>
      <c r="D24" s="5">
        <v>1.48</v>
      </c>
    </row>
    <row r="25" spans="1:9" x14ac:dyDescent="0.25">
      <c r="A25" s="1">
        <v>140751</v>
      </c>
      <c r="B25" s="1" t="s">
        <v>589</v>
      </c>
      <c r="C25" s="1">
        <v>1</v>
      </c>
      <c r="D25" s="5">
        <v>0.14000000000000001</v>
      </c>
    </row>
    <row r="26" spans="1:9" x14ac:dyDescent="0.25">
      <c r="A26" s="1">
        <v>138057</v>
      </c>
      <c r="B26" s="1" t="s">
        <v>590</v>
      </c>
      <c r="C26" s="1">
        <v>1</v>
      </c>
      <c r="D26" s="5">
        <v>1.9</v>
      </c>
    </row>
    <row r="27" spans="1:9" x14ac:dyDescent="0.25">
      <c r="A27" s="1">
        <v>140183</v>
      </c>
      <c r="B27" s="1" t="s">
        <v>591</v>
      </c>
      <c r="C27" s="1">
        <v>1</v>
      </c>
      <c r="D27" s="5">
        <v>0.13</v>
      </c>
    </row>
    <row r="28" spans="1:9" x14ac:dyDescent="0.25">
      <c r="A28" s="1">
        <v>142433</v>
      </c>
      <c r="B28" s="1" t="s">
        <v>592</v>
      </c>
      <c r="C28" s="1">
        <v>1</v>
      </c>
      <c r="D28" s="5">
        <v>0.44</v>
      </c>
    </row>
    <row r="29" spans="1:9" x14ac:dyDescent="0.25">
      <c r="A29" s="1">
        <v>136921</v>
      </c>
      <c r="B29" s="1" t="s">
        <v>573</v>
      </c>
      <c r="C29" s="1">
        <v>1</v>
      </c>
      <c r="D29" s="5">
        <v>0.08</v>
      </c>
      <c r="G29" s="1"/>
      <c r="H29" s="1"/>
      <c r="I29" s="1"/>
    </row>
    <row r="30" spans="1:9" x14ac:dyDescent="0.25">
      <c r="A30" s="1">
        <v>139780</v>
      </c>
      <c r="B30" s="1" t="s">
        <v>593</v>
      </c>
      <c r="C30" s="1">
        <v>1</v>
      </c>
      <c r="D30" s="5">
        <v>0.33</v>
      </c>
    </row>
    <row r="31" spans="1:9" x14ac:dyDescent="0.25">
      <c r="A31" s="1">
        <v>143156</v>
      </c>
      <c r="B31" s="1" t="s">
        <v>594</v>
      </c>
      <c r="C31" s="1">
        <v>1</v>
      </c>
      <c r="D31" s="5">
        <v>0.59</v>
      </c>
    </row>
    <row r="32" spans="1:9" x14ac:dyDescent="0.25">
      <c r="A32" s="1">
        <v>138477</v>
      </c>
      <c r="B32" s="1" t="s">
        <v>595</v>
      </c>
      <c r="C32" s="1">
        <v>1</v>
      </c>
      <c r="D32" s="5">
        <v>0.59</v>
      </c>
    </row>
    <row r="33" spans="1:4" x14ac:dyDescent="0.25">
      <c r="A33" s="1">
        <v>142333</v>
      </c>
      <c r="B33" s="1" t="s">
        <v>596</v>
      </c>
      <c r="C33" s="1">
        <v>1</v>
      </c>
      <c r="D33" s="5">
        <v>0.1</v>
      </c>
    </row>
    <row r="34" spans="1:4" x14ac:dyDescent="0.25">
      <c r="A34" s="1">
        <v>141258</v>
      </c>
      <c r="B34" s="1" t="s">
        <v>597</v>
      </c>
      <c r="C34" s="1">
        <v>1</v>
      </c>
      <c r="D34" s="5">
        <v>0.28000000000000003</v>
      </c>
    </row>
    <row r="35" spans="1:4" x14ac:dyDescent="0.25">
      <c r="A35" s="1">
        <v>140938</v>
      </c>
      <c r="B35" s="1" t="s">
        <v>598</v>
      </c>
      <c r="C35" s="1">
        <v>1</v>
      </c>
      <c r="D35" s="5">
        <v>100</v>
      </c>
    </row>
    <row r="36" spans="1:4" x14ac:dyDescent="0.25">
      <c r="A36" s="1">
        <v>137884</v>
      </c>
      <c r="B36" s="1" t="s">
        <v>599</v>
      </c>
      <c r="C36" s="1">
        <v>1</v>
      </c>
      <c r="D36" s="5">
        <v>0.94</v>
      </c>
    </row>
    <row r="37" spans="1:4" x14ac:dyDescent="0.25">
      <c r="A37" s="1">
        <v>138103</v>
      </c>
      <c r="B37" s="1" t="s">
        <v>566</v>
      </c>
      <c r="C37" s="1">
        <v>1</v>
      </c>
      <c r="D37" s="5">
        <v>19.86</v>
      </c>
    </row>
    <row r="38" spans="1:4" x14ac:dyDescent="0.25">
      <c r="D38" s="5"/>
    </row>
    <row r="40" spans="1:4" x14ac:dyDescent="0.25">
      <c r="A40" s="2" t="s">
        <v>484</v>
      </c>
      <c r="B40" s="2" t="s">
        <v>485</v>
      </c>
      <c r="C40" s="2" t="s">
        <v>486</v>
      </c>
      <c r="D40" s="2" t="s">
        <v>483</v>
      </c>
    </row>
    <row r="41" spans="1:4" x14ac:dyDescent="0.25">
      <c r="A41">
        <f>COUNTIFS(D6:D38,"&gt;=0",D6:D38,"&lt;5")</f>
        <v>29</v>
      </c>
      <c r="B41">
        <f>COUNTIFS(D6:D38,"&gt;=5",D6:D38,"&lt;95")</f>
        <v>2</v>
      </c>
      <c r="C41">
        <f>COUNTIFS(D6:D38,"&gt;=95",D6:D38,"&lt;=100")</f>
        <v>1</v>
      </c>
      <c r="D41">
        <f>COUNT(D2:D38)</f>
        <v>32</v>
      </c>
    </row>
    <row r="42" spans="1:4" x14ac:dyDescent="0.25">
      <c r="A42" s="9">
        <f>A41/$D$41</f>
        <v>0.90625</v>
      </c>
      <c r="B42" s="9">
        <f>B41/$D$41</f>
        <v>6.25E-2</v>
      </c>
      <c r="C42" s="9">
        <f>C41/$D$41</f>
        <v>3.125E-2</v>
      </c>
      <c r="D42" s="9">
        <f>D41/$D$41</f>
        <v>1</v>
      </c>
    </row>
  </sheetData>
  <conditionalFormatting sqref="D6:D37">
    <cfRule type="cellIs" dxfId="8" priority="1" operator="lessThan">
      <formula>5</formula>
    </cfRule>
    <cfRule type="cellIs" dxfId="7" priority="2" operator="greaterThan">
      <formula>95</formula>
    </cfRule>
    <cfRule type="cellIs" dxfId="6" priority="3" operator="between">
      <formula>5</formula>
      <formula>95</formula>
    </cfRule>
  </conditionalFormatting>
  <pageMargins left="0.7" right="0.7" top="0.75" bottom="0.75" header="0.3" footer="0.3"/>
  <pageSetup orientation="portrait" horizontalDpi="4294967294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A1BFB-5E58-4FA1-8EE7-E513263DFD53}">
  <dimension ref="A1:D10"/>
  <sheetViews>
    <sheetView zoomScale="70" zoomScaleNormal="70" workbookViewId="0">
      <selection activeCell="A3" sqref="A3"/>
    </sheetView>
  </sheetViews>
  <sheetFormatPr defaultColWidth="8.85546875" defaultRowHeight="15" x14ac:dyDescent="0.25"/>
  <cols>
    <col min="1" max="4" width="12.85546875" customWidth="1"/>
  </cols>
  <sheetData>
    <row r="1" spans="1:4" x14ac:dyDescent="0.25">
      <c r="A1" t="s">
        <v>407</v>
      </c>
    </row>
    <row r="5" spans="1:4" x14ac:dyDescent="0.25">
      <c r="A5" s="6" t="s">
        <v>56</v>
      </c>
      <c r="B5" s="6" t="s">
        <v>441</v>
      </c>
      <c r="C5" s="6" t="s">
        <v>58</v>
      </c>
      <c r="D5" s="6" t="s">
        <v>55</v>
      </c>
    </row>
    <row r="6" spans="1:4" x14ac:dyDescent="0.25">
      <c r="A6" s="1"/>
      <c r="B6" s="1"/>
      <c r="C6" s="1"/>
      <c r="D6" s="5"/>
    </row>
    <row r="9" spans="1:4" x14ac:dyDescent="0.25">
      <c r="D9" s="2" t="s">
        <v>483</v>
      </c>
    </row>
    <row r="10" spans="1:4" x14ac:dyDescent="0.25">
      <c r="D10">
        <f>COUNT(D1:D8)</f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329D7-FE21-4BE2-9643-42FA265F2A53}">
  <dimension ref="A1:D13"/>
  <sheetViews>
    <sheetView zoomScale="70" zoomScaleNormal="70" workbookViewId="0">
      <selection activeCell="A3" sqref="A3"/>
    </sheetView>
  </sheetViews>
  <sheetFormatPr defaultColWidth="8.85546875" defaultRowHeight="15" x14ac:dyDescent="0.25"/>
  <cols>
    <col min="1" max="4" width="12.85546875" customWidth="1"/>
  </cols>
  <sheetData>
    <row r="1" spans="1:4" x14ac:dyDescent="0.25">
      <c r="A1" t="s">
        <v>408</v>
      </c>
    </row>
    <row r="5" spans="1:4" x14ac:dyDescent="0.25">
      <c r="A5" s="6" t="s">
        <v>56</v>
      </c>
      <c r="B5" s="6" t="s">
        <v>441</v>
      </c>
      <c r="C5" s="6" t="s">
        <v>58</v>
      </c>
      <c r="D5" s="6" t="s">
        <v>55</v>
      </c>
    </row>
    <row r="6" spans="1:4" x14ac:dyDescent="0.25">
      <c r="A6" s="1">
        <v>142310</v>
      </c>
      <c r="B6" s="1" t="s">
        <v>411</v>
      </c>
      <c r="C6" s="1">
        <v>2</v>
      </c>
      <c r="D6" s="5">
        <v>0.06</v>
      </c>
    </row>
    <row r="7" spans="1:4" x14ac:dyDescent="0.25">
      <c r="A7" s="1">
        <v>143694</v>
      </c>
      <c r="B7" s="1" t="s">
        <v>412</v>
      </c>
      <c r="C7" s="1">
        <v>2</v>
      </c>
      <c r="D7" s="5">
        <v>0.19</v>
      </c>
    </row>
    <row r="8" spans="1:4" x14ac:dyDescent="0.25">
      <c r="A8" s="1">
        <v>137349</v>
      </c>
      <c r="B8" s="1" t="s">
        <v>410</v>
      </c>
      <c r="C8" s="1">
        <v>2</v>
      </c>
      <c r="D8" s="5">
        <v>0.06</v>
      </c>
    </row>
    <row r="11" spans="1:4" x14ac:dyDescent="0.25">
      <c r="A11" s="2" t="s">
        <v>484</v>
      </c>
      <c r="B11" s="2" t="s">
        <v>485</v>
      </c>
      <c r="C11" s="2" t="s">
        <v>486</v>
      </c>
      <c r="D11" s="2" t="s">
        <v>483</v>
      </c>
    </row>
    <row r="12" spans="1:4" x14ac:dyDescent="0.25">
      <c r="A12">
        <f>COUNTIFS(D6:D9,"&gt;=0",D6:D9,"&lt;5")</f>
        <v>3</v>
      </c>
      <c r="B12">
        <f>COUNTIFS(E6:E13,"&gt;=5",E6:E13,"&lt;95")</f>
        <v>0</v>
      </c>
      <c r="C12">
        <f>COUNTIFS(F6:F13,"&gt;=95",F6:F13,"&lt;=100")</f>
        <v>0</v>
      </c>
      <c r="D12">
        <f>COUNT(D1:D10)</f>
        <v>3</v>
      </c>
    </row>
    <row r="13" spans="1:4" x14ac:dyDescent="0.25">
      <c r="A13" s="9">
        <f>A12/$D$12</f>
        <v>1</v>
      </c>
      <c r="B13" s="9">
        <f>B12/$D$12</f>
        <v>0</v>
      </c>
      <c r="C13" s="9">
        <f>C12/$D$12</f>
        <v>0</v>
      </c>
      <c r="D13" s="9">
        <f>D12/$D$12</f>
        <v>1</v>
      </c>
    </row>
  </sheetData>
  <sortState xmlns:xlrd2="http://schemas.microsoft.com/office/spreadsheetml/2017/richdata2" ref="A6:D8">
    <sortCondition ref="B6:B8"/>
  </sortState>
  <conditionalFormatting sqref="D6:D8">
    <cfRule type="cellIs" dxfId="5" priority="1" operator="lessThan">
      <formula>5</formula>
    </cfRule>
    <cfRule type="cellIs" dxfId="4" priority="2" operator="greaterThan">
      <formula>95</formula>
    </cfRule>
    <cfRule type="cellIs" dxfId="3" priority="3" operator="between">
      <formula>5</formula>
      <formula>95</formula>
    </cfRule>
  </conditionalFormatting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C17F8-8C9D-447C-99CB-3AB4B4C9794D}">
  <dimension ref="A1:D43"/>
  <sheetViews>
    <sheetView zoomScale="70" zoomScaleNormal="70" workbookViewId="0"/>
  </sheetViews>
  <sheetFormatPr defaultColWidth="8.85546875" defaultRowHeight="15" x14ac:dyDescent="0.25"/>
  <cols>
    <col min="1" max="4" width="12.85546875" customWidth="1"/>
  </cols>
  <sheetData>
    <row r="1" spans="1:4" x14ac:dyDescent="0.25">
      <c r="A1" t="s">
        <v>409</v>
      </c>
    </row>
    <row r="5" spans="1:4" x14ac:dyDescent="0.25">
      <c r="A5" s="6" t="s">
        <v>56</v>
      </c>
      <c r="B5" s="6" t="s">
        <v>441</v>
      </c>
      <c r="C5" s="6" t="s">
        <v>58</v>
      </c>
      <c r="D5" s="6" t="s">
        <v>55</v>
      </c>
    </row>
    <row r="6" spans="1:4" x14ac:dyDescent="0.25">
      <c r="A6" s="1">
        <v>136330</v>
      </c>
      <c r="B6" s="1" t="s">
        <v>413</v>
      </c>
      <c r="C6" s="1">
        <v>2</v>
      </c>
      <c r="D6" s="5">
        <v>0.5</v>
      </c>
    </row>
    <row r="7" spans="1:4" x14ac:dyDescent="0.25">
      <c r="A7" s="7">
        <v>136423</v>
      </c>
      <c r="B7" s="7" t="s">
        <v>416</v>
      </c>
      <c r="C7" s="7">
        <v>1</v>
      </c>
      <c r="D7" s="5">
        <v>0.06</v>
      </c>
    </row>
    <row r="8" spans="1:4" x14ac:dyDescent="0.25">
      <c r="A8" s="7">
        <v>136423</v>
      </c>
      <c r="B8" s="7" t="s">
        <v>416</v>
      </c>
      <c r="C8" s="7">
        <v>2</v>
      </c>
      <c r="D8" s="5">
        <v>0.02</v>
      </c>
    </row>
    <row r="9" spans="1:4" x14ac:dyDescent="0.25">
      <c r="A9" s="1">
        <v>136372</v>
      </c>
      <c r="B9" s="1" t="s">
        <v>414</v>
      </c>
      <c r="C9" s="1">
        <v>2</v>
      </c>
      <c r="D9" s="5">
        <v>1.54</v>
      </c>
    </row>
    <row r="10" spans="1:4" x14ac:dyDescent="0.25">
      <c r="A10" s="1">
        <v>137074</v>
      </c>
      <c r="B10" s="1" t="s">
        <v>418</v>
      </c>
      <c r="C10" s="1">
        <v>2</v>
      </c>
      <c r="D10" s="5">
        <v>1.52</v>
      </c>
    </row>
    <row r="11" spans="1:4" x14ac:dyDescent="0.25">
      <c r="A11" s="1">
        <v>142987</v>
      </c>
      <c r="B11" s="1" t="s">
        <v>434</v>
      </c>
      <c r="C11" s="1">
        <v>2</v>
      </c>
      <c r="D11" s="5">
        <v>0.03</v>
      </c>
    </row>
    <row r="12" spans="1:4" x14ac:dyDescent="0.25">
      <c r="A12" s="1">
        <v>143900</v>
      </c>
      <c r="B12" s="1" t="s">
        <v>437</v>
      </c>
      <c r="C12" s="1">
        <v>2</v>
      </c>
      <c r="D12" s="5">
        <v>2.0699999999999998</v>
      </c>
    </row>
    <row r="13" spans="1:4" x14ac:dyDescent="0.25">
      <c r="A13" s="1">
        <v>140503</v>
      </c>
      <c r="B13" s="1" t="s">
        <v>429</v>
      </c>
      <c r="C13" s="1">
        <v>2</v>
      </c>
      <c r="D13" s="5">
        <v>0.04</v>
      </c>
    </row>
    <row r="14" spans="1:4" x14ac:dyDescent="0.25">
      <c r="A14" s="1">
        <v>142049</v>
      </c>
      <c r="B14" s="1" t="s">
        <v>432</v>
      </c>
      <c r="C14" s="1">
        <v>2</v>
      </c>
      <c r="D14" s="5">
        <v>0.23</v>
      </c>
    </row>
    <row r="15" spans="1:4" x14ac:dyDescent="0.25">
      <c r="A15" s="1">
        <v>143727</v>
      </c>
      <c r="B15" s="1" t="s">
        <v>436</v>
      </c>
      <c r="C15" s="1">
        <v>2</v>
      </c>
      <c r="D15" s="5">
        <v>0.59</v>
      </c>
    </row>
    <row r="16" spans="1:4" x14ac:dyDescent="0.25">
      <c r="A16" s="1">
        <v>138392</v>
      </c>
      <c r="B16" s="1" t="s">
        <v>419</v>
      </c>
      <c r="C16" s="1">
        <v>2</v>
      </c>
      <c r="D16" s="5">
        <v>16.739999999999998</v>
      </c>
    </row>
    <row r="17" spans="1:4" x14ac:dyDescent="0.25">
      <c r="A17" s="1">
        <v>139805</v>
      </c>
      <c r="B17" s="1" t="s">
        <v>427</v>
      </c>
      <c r="C17" s="1">
        <v>2</v>
      </c>
      <c r="D17" s="5">
        <v>0.85</v>
      </c>
    </row>
    <row r="18" spans="1:4" x14ac:dyDescent="0.25">
      <c r="A18" s="1">
        <v>139455</v>
      </c>
      <c r="B18" s="1" t="s">
        <v>424</v>
      </c>
      <c r="C18" s="1">
        <v>2</v>
      </c>
      <c r="D18" s="5">
        <v>0.98</v>
      </c>
    </row>
    <row r="19" spans="1:4" x14ac:dyDescent="0.25">
      <c r="A19" s="1">
        <v>142310</v>
      </c>
      <c r="B19" s="1" t="s">
        <v>411</v>
      </c>
      <c r="C19" s="1">
        <v>2</v>
      </c>
      <c r="D19" s="5">
        <v>0.06</v>
      </c>
    </row>
    <row r="20" spans="1:4" x14ac:dyDescent="0.25">
      <c r="A20" s="1">
        <v>142208</v>
      </c>
      <c r="B20" s="1" t="s">
        <v>433</v>
      </c>
      <c r="C20" s="1">
        <v>2</v>
      </c>
      <c r="D20" s="5">
        <v>0.09</v>
      </c>
    </row>
    <row r="21" spans="1:4" x14ac:dyDescent="0.25">
      <c r="A21" s="1">
        <v>142104</v>
      </c>
      <c r="B21" s="1" t="s">
        <v>438</v>
      </c>
      <c r="C21" s="1">
        <v>2</v>
      </c>
      <c r="D21" s="5">
        <v>0.15</v>
      </c>
    </row>
    <row r="22" spans="1:4" x14ac:dyDescent="0.25">
      <c r="A22" s="1">
        <v>139698</v>
      </c>
      <c r="B22" s="1" t="s">
        <v>426</v>
      </c>
      <c r="C22" s="1">
        <v>2</v>
      </c>
      <c r="D22" s="5">
        <v>2.42</v>
      </c>
    </row>
    <row r="23" spans="1:4" x14ac:dyDescent="0.25">
      <c r="A23" s="1">
        <v>141956</v>
      </c>
      <c r="B23" s="1" t="s">
        <v>440</v>
      </c>
      <c r="C23" s="1">
        <v>2</v>
      </c>
      <c r="D23" s="5">
        <v>0.05</v>
      </c>
    </row>
    <row r="24" spans="1:4" x14ac:dyDescent="0.25">
      <c r="A24" s="1">
        <v>136507</v>
      </c>
      <c r="B24" s="1" t="s">
        <v>417</v>
      </c>
      <c r="C24" s="1">
        <v>2</v>
      </c>
      <c r="D24" s="5">
        <v>0.74</v>
      </c>
    </row>
    <row r="25" spans="1:4" x14ac:dyDescent="0.25">
      <c r="A25" s="1">
        <v>143694</v>
      </c>
      <c r="B25" s="1" t="s">
        <v>412</v>
      </c>
      <c r="C25" s="1">
        <v>2</v>
      </c>
      <c r="D25" s="5">
        <v>0.19</v>
      </c>
    </row>
    <row r="26" spans="1:4" x14ac:dyDescent="0.25">
      <c r="A26" s="1">
        <v>137349</v>
      </c>
      <c r="B26" s="1" t="s">
        <v>410</v>
      </c>
      <c r="C26" s="1">
        <v>2</v>
      </c>
      <c r="D26" s="5">
        <v>0.06</v>
      </c>
    </row>
    <row r="27" spans="1:4" x14ac:dyDescent="0.25">
      <c r="A27" s="1">
        <v>144072</v>
      </c>
      <c r="B27" s="1" t="s">
        <v>439</v>
      </c>
      <c r="C27" s="1">
        <v>2</v>
      </c>
      <c r="D27" s="5">
        <v>0.54</v>
      </c>
    </row>
    <row r="28" spans="1:4" x14ac:dyDescent="0.25">
      <c r="A28" s="1">
        <v>139297</v>
      </c>
      <c r="B28" s="1" t="s">
        <v>423</v>
      </c>
      <c r="C28" s="1">
        <v>2</v>
      </c>
      <c r="D28" s="5">
        <v>0.05</v>
      </c>
    </row>
    <row r="29" spans="1:4" x14ac:dyDescent="0.25">
      <c r="A29" s="1">
        <v>138967</v>
      </c>
      <c r="B29" s="1" t="s">
        <v>421</v>
      </c>
      <c r="C29" s="1">
        <v>2</v>
      </c>
      <c r="D29" s="5">
        <v>3.35</v>
      </c>
    </row>
    <row r="30" spans="1:4" x14ac:dyDescent="0.25">
      <c r="A30" s="1">
        <v>140257</v>
      </c>
      <c r="B30" s="1" t="s">
        <v>428</v>
      </c>
      <c r="C30" s="1">
        <v>2</v>
      </c>
      <c r="D30" s="5">
        <v>0.65</v>
      </c>
    </row>
    <row r="31" spans="1:4" x14ac:dyDescent="0.25">
      <c r="A31" s="1">
        <v>141868</v>
      </c>
      <c r="B31" s="1" t="s">
        <v>431</v>
      </c>
      <c r="C31" s="1">
        <v>2</v>
      </c>
      <c r="D31" s="5">
        <v>0.04</v>
      </c>
    </row>
    <row r="32" spans="1:4" x14ac:dyDescent="0.25">
      <c r="A32" s="7">
        <v>136416</v>
      </c>
      <c r="B32" s="7" t="s">
        <v>415</v>
      </c>
      <c r="C32" s="7">
        <v>1</v>
      </c>
      <c r="D32" s="5">
        <v>2.25</v>
      </c>
    </row>
    <row r="33" spans="1:4" x14ac:dyDescent="0.25">
      <c r="A33" s="7">
        <v>136416</v>
      </c>
      <c r="B33" s="7" t="s">
        <v>415</v>
      </c>
      <c r="C33" s="7">
        <v>2</v>
      </c>
      <c r="D33" s="5">
        <v>0.05</v>
      </c>
    </row>
    <row r="34" spans="1:4" x14ac:dyDescent="0.25">
      <c r="A34" s="1">
        <v>139656</v>
      </c>
      <c r="B34" s="1" t="s">
        <v>425</v>
      </c>
      <c r="C34" s="1">
        <v>2</v>
      </c>
      <c r="D34" s="5">
        <v>0.08</v>
      </c>
    </row>
    <row r="35" spans="1:4" x14ac:dyDescent="0.25">
      <c r="A35" s="1">
        <v>139087</v>
      </c>
      <c r="B35" s="1" t="s">
        <v>422</v>
      </c>
      <c r="C35" s="1">
        <v>2</v>
      </c>
      <c r="D35" s="5">
        <v>0.37</v>
      </c>
    </row>
    <row r="36" spans="1:4" x14ac:dyDescent="0.25">
      <c r="A36" s="1">
        <v>143572</v>
      </c>
      <c r="B36" s="1" t="s">
        <v>435</v>
      </c>
      <c r="C36" s="1">
        <v>2</v>
      </c>
      <c r="D36" s="5">
        <v>1.49</v>
      </c>
    </row>
    <row r="37" spans="1:4" x14ac:dyDescent="0.25">
      <c r="A37" s="1">
        <v>138393</v>
      </c>
      <c r="B37" s="1" t="s">
        <v>420</v>
      </c>
      <c r="C37" s="1">
        <v>2</v>
      </c>
      <c r="D37" s="5">
        <v>0.14000000000000001</v>
      </c>
    </row>
    <row r="38" spans="1:4" x14ac:dyDescent="0.25">
      <c r="A38" s="1">
        <v>141269</v>
      </c>
      <c r="B38" s="1" t="s">
        <v>430</v>
      </c>
      <c r="C38" s="1">
        <v>2</v>
      </c>
      <c r="D38" s="5">
        <v>0.22</v>
      </c>
    </row>
    <row r="39" spans="1:4" x14ac:dyDescent="0.25">
      <c r="D39" s="1"/>
    </row>
    <row r="41" spans="1:4" x14ac:dyDescent="0.25">
      <c r="A41" s="2" t="s">
        <v>484</v>
      </c>
      <c r="B41" s="2" t="s">
        <v>485</v>
      </c>
      <c r="C41" s="2" t="s">
        <v>486</v>
      </c>
      <c r="D41" s="2" t="s">
        <v>483</v>
      </c>
    </row>
    <row r="42" spans="1:4" x14ac:dyDescent="0.25">
      <c r="A42">
        <f>COUNTIFS(D6:D39,"&gt;=0",D6:D39,"&lt;5")</f>
        <v>32</v>
      </c>
      <c r="B42">
        <f>COUNTIFS(D6:D39,"&gt;=5",D6:D39,"&lt;95")</f>
        <v>1</v>
      </c>
      <c r="C42">
        <f>COUNTIFS(D6:D39,"&gt;=95",D6:D39,"&lt;=100")</f>
        <v>0</v>
      </c>
      <c r="D42">
        <f>COUNT(D2:D40)</f>
        <v>33</v>
      </c>
    </row>
    <row r="43" spans="1:4" x14ac:dyDescent="0.25">
      <c r="A43" s="9">
        <f>A42/$D$42</f>
        <v>0.96969696969696972</v>
      </c>
      <c r="B43" s="9">
        <f>B42/$D$42</f>
        <v>3.0303030303030304E-2</v>
      </c>
      <c r="C43" s="9">
        <f>C42/$D$42</f>
        <v>0</v>
      </c>
      <c r="D43" s="9">
        <f>D42/$D$42</f>
        <v>1</v>
      </c>
    </row>
  </sheetData>
  <sortState xmlns:xlrd2="http://schemas.microsoft.com/office/spreadsheetml/2017/richdata2" ref="F28:I30">
    <sortCondition ref="G28:G30"/>
  </sortState>
  <conditionalFormatting sqref="D6:D38">
    <cfRule type="cellIs" dxfId="2" priority="1" operator="lessThan">
      <formula>5</formula>
    </cfRule>
    <cfRule type="cellIs" dxfId="1" priority="2" operator="greaterThan">
      <formula>95</formula>
    </cfRule>
    <cfRule type="cellIs" dxfId="0" priority="3" operator="between">
      <formula>5</formula>
      <formula>95</formula>
    </cfRule>
  </conditionalFormatting>
  <pageMargins left="0.7" right="0.7" top="0.75" bottom="0.75" header="0.3" footer="0.3"/>
  <pageSetup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E5110-C470-4619-A704-2C3CB4EFD906}">
  <dimension ref="A1:D11"/>
  <sheetViews>
    <sheetView zoomScale="70" zoomScaleNormal="70" workbookViewId="0">
      <selection activeCell="D11" sqref="D11"/>
    </sheetView>
  </sheetViews>
  <sheetFormatPr defaultColWidth="8.85546875" defaultRowHeight="15" x14ac:dyDescent="0.25"/>
  <cols>
    <col min="1" max="4" width="12.85546875" customWidth="1"/>
  </cols>
  <sheetData>
    <row r="1" spans="1:4" x14ac:dyDescent="0.25">
      <c r="A1" t="s">
        <v>111</v>
      </c>
    </row>
    <row r="5" spans="1:4" x14ac:dyDescent="0.25">
      <c r="A5" s="6" t="s">
        <v>56</v>
      </c>
      <c r="B5" s="6" t="s">
        <v>57</v>
      </c>
      <c r="C5" s="6" t="s">
        <v>58</v>
      </c>
      <c r="D5" s="6" t="s">
        <v>55</v>
      </c>
    </row>
    <row r="6" spans="1:4" x14ac:dyDescent="0.25">
      <c r="A6" s="1">
        <v>57299</v>
      </c>
      <c r="B6" s="1" t="s">
        <v>30</v>
      </c>
      <c r="C6" s="1">
        <v>1</v>
      </c>
      <c r="D6" s="5">
        <v>97.73</v>
      </c>
    </row>
    <row r="9" spans="1:4" x14ac:dyDescent="0.25">
      <c r="A9" s="2" t="s">
        <v>484</v>
      </c>
      <c r="B9" s="2" t="s">
        <v>485</v>
      </c>
      <c r="C9" s="2" t="s">
        <v>486</v>
      </c>
      <c r="D9" s="2" t="s">
        <v>483</v>
      </c>
    </row>
    <row r="10" spans="1:4" x14ac:dyDescent="0.25">
      <c r="A10">
        <f>COUNTIFS(D6,"&gt;=0",D6,"&lt;5")</f>
        <v>0</v>
      </c>
      <c r="B10">
        <f>COUNTIFS(D6,"&gt;=5",D6,"&lt;95")</f>
        <v>0</v>
      </c>
      <c r="C10">
        <f>COUNTIFS(D6,"&gt;=95",D6,"&lt;=100")</f>
        <v>1</v>
      </c>
      <c r="D10">
        <f>COUNT(D6)</f>
        <v>1</v>
      </c>
    </row>
    <row r="11" spans="1:4" x14ac:dyDescent="0.25">
      <c r="A11" s="9">
        <f>A10/$D$10</f>
        <v>0</v>
      </c>
      <c r="B11" s="9">
        <f>B10/$D$10</f>
        <v>0</v>
      </c>
      <c r="C11" s="9">
        <f>C10/$D$10</f>
        <v>1</v>
      </c>
      <c r="D11" s="9">
        <f>D10/$D$10</f>
        <v>1</v>
      </c>
    </row>
  </sheetData>
  <conditionalFormatting sqref="D1:D2 D6:D7">
    <cfRule type="cellIs" dxfId="43" priority="1" operator="greaterThan">
      <formula>95</formula>
    </cfRule>
    <cfRule type="cellIs" dxfId="42" priority="2" operator="between">
      <formula>5</formula>
      <formula>95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21343-319D-4943-AE83-E347AE028249}">
  <dimension ref="A1:D58"/>
  <sheetViews>
    <sheetView zoomScale="70" zoomScaleNormal="70" workbookViewId="0">
      <selection activeCell="E20" sqref="E20"/>
    </sheetView>
  </sheetViews>
  <sheetFormatPr defaultColWidth="8.85546875" defaultRowHeight="15" x14ac:dyDescent="0.25"/>
  <cols>
    <col min="1" max="4" width="12.85546875" customWidth="1"/>
  </cols>
  <sheetData>
    <row r="1" spans="1:4" x14ac:dyDescent="0.25">
      <c r="A1" t="s">
        <v>112</v>
      </c>
    </row>
    <row r="5" spans="1:4" x14ac:dyDescent="0.25">
      <c r="A5" s="2" t="s">
        <v>56</v>
      </c>
      <c r="B5" s="2" t="s">
        <v>57</v>
      </c>
      <c r="C5" s="2" t="s">
        <v>58</v>
      </c>
      <c r="D5" s="2" t="s">
        <v>55</v>
      </c>
    </row>
    <row r="6" spans="1:4" x14ac:dyDescent="0.25">
      <c r="A6" s="1">
        <v>18310</v>
      </c>
      <c r="B6" s="1" t="s">
        <v>45</v>
      </c>
      <c r="C6" s="1">
        <v>1</v>
      </c>
      <c r="D6" s="5">
        <v>98.08</v>
      </c>
    </row>
    <row r="7" spans="1:4" x14ac:dyDescent="0.25">
      <c r="A7" s="1">
        <v>17982</v>
      </c>
      <c r="B7" s="1" t="s">
        <v>36</v>
      </c>
      <c r="C7" s="1">
        <v>1</v>
      </c>
      <c r="D7" s="5">
        <v>99.64</v>
      </c>
    </row>
    <row r="8" spans="1:4" x14ac:dyDescent="0.25">
      <c r="A8" s="1">
        <v>16772</v>
      </c>
      <c r="B8" s="1" t="s">
        <v>11</v>
      </c>
      <c r="C8" s="1">
        <v>1</v>
      </c>
      <c r="D8" s="5">
        <v>99.61</v>
      </c>
    </row>
    <row r="9" spans="1:4" x14ac:dyDescent="0.25">
      <c r="A9" s="1">
        <v>20689</v>
      </c>
      <c r="B9" s="1" t="s">
        <v>47</v>
      </c>
      <c r="C9" s="1">
        <v>1</v>
      </c>
      <c r="D9" s="5">
        <v>99.25</v>
      </c>
    </row>
    <row r="10" spans="1:4" x14ac:dyDescent="0.25">
      <c r="A10" s="1">
        <v>18454</v>
      </c>
      <c r="B10" s="1" t="s">
        <v>23</v>
      </c>
      <c r="C10" s="1">
        <v>1</v>
      </c>
      <c r="D10" s="5">
        <v>100</v>
      </c>
    </row>
    <row r="11" spans="1:4" x14ac:dyDescent="0.25">
      <c r="A11" s="1">
        <v>21217</v>
      </c>
      <c r="B11" s="1" t="s">
        <v>16</v>
      </c>
      <c r="C11" s="1">
        <v>1</v>
      </c>
      <c r="D11" s="5">
        <v>99.99</v>
      </c>
    </row>
    <row r="12" spans="1:4" x14ac:dyDescent="0.25">
      <c r="A12" s="1">
        <v>37187</v>
      </c>
      <c r="B12" s="1" t="s">
        <v>15</v>
      </c>
      <c r="C12" s="1">
        <v>1</v>
      </c>
      <c r="D12" s="5">
        <v>99.67</v>
      </c>
    </row>
    <row r="13" spans="1:4" x14ac:dyDescent="0.25">
      <c r="A13" s="1">
        <v>16204</v>
      </c>
      <c r="B13" s="1" t="s">
        <v>18</v>
      </c>
      <c r="C13" s="1">
        <v>1</v>
      </c>
      <c r="D13" s="5">
        <v>99.95</v>
      </c>
    </row>
    <row r="14" spans="1:4" x14ac:dyDescent="0.25">
      <c r="A14" s="1">
        <v>37551</v>
      </c>
      <c r="B14" s="1" t="s">
        <v>20</v>
      </c>
      <c r="C14" s="1">
        <v>1</v>
      </c>
      <c r="D14" s="5">
        <v>100</v>
      </c>
    </row>
    <row r="15" spans="1:4" x14ac:dyDescent="0.25">
      <c r="A15" s="1">
        <v>37874</v>
      </c>
      <c r="B15" s="1" t="s">
        <v>19</v>
      </c>
      <c r="C15" s="1">
        <v>1</v>
      </c>
      <c r="D15" s="5">
        <v>99.98</v>
      </c>
    </row>
    <row r="16" spans="1:4" x14ac:dyDescent="0.25">
      <c r="A16" s="1">
        <v>43698</v>
      </c>
      <c r="B16" s="1" t="s">
        <v>25</v>
      </c>
      <c r="C16" s="1">
        <v>1</v>
      </c>
      <c r="D16" s="5">
        <v>99.99</v>
      </c>
    </row>
    <row r="17" spans="1:4" x14ac:dyDescent="0.25">
      <c r="A17" s="1">
        <v>17093</v>
      </c>
      <c r="B17" s="1" t="s">
        <v>48</v>
      </c>
      <c r="C17" s="1">
        <v>1</v>
      </c>
      <c r="D17" s="5">
        <v>99.34</v>
      </c>
    </row>
    <row r="18" spans="1:4" x14ac:dyDescent="0.25">
      <c r="A18" s="1">
        <v>21601</v>
      </c>
      <c r="B18" s="1" t="s">
        <v>21</v>
      </c>
      <c r="C18" s="1">
        <v>1</v>
      </c>
      <c r="D18" s="5">
        <v>99.83</v>
      </c>
    </row>
    <row r="19" spans="1:4" x14ac:dyDescent="0.25">
      <c r="A19" s="1">
        <v>16901</v>
      </c>
      <c r="B19" s="1" t="s">
        <v>37</v>
      </c>
      <c r="C19" s="1">
        <v>1</v>
      </c>
      <c r="D19" s="5">
        <v>98.88</v>
      </c>
    </row>
    <row r="20" spans="1:4" x14ac:dyDescent="0.25">
      <c r="A20" s="1">
        <v>21106</v>
      </c>
      <c r="B20" s="1" t="s">
        <v>27</v>
      </c>
      <c r="C20" s="1">
        <v>1</v>
      </c>
      <c r="D20" s="5">
        <v>98</v>
      </c>
    </row>
    <row r="21" spans="1:4" x14ac:dyDescent="0.25">
      <c r="A21" s="1">
        <v>44499</v>
      </c>
      <c r="B21" s="1" t="s">
        <v>9</v>
      </c>
      <c r="C21" s="1">
        <v>1</v>
      </c>
      <c r="D21" s="5">
        <v>99.99</v>
      </c>
    </row>
    <row r="22" spans="1:4" x14ac:dyDescent="0.25">
      <c r="A22" s="1">
        <v>16218</v>
      </c>
      <c r="B22" s="1" t="s">
        <v>43</v>
      </c>
      <c r="C22" s="1">
        <v>1</v>
      </c>
      <c r="D22" s="5">
        <v>99.23</v>
      </c>
    </row>
    <row r="23" spans="1:4" x14ac:dyDescent="0.25">
      <c r="A23" s="1">
        <v>49641</v>
      </c>
      <c r="B23" s="1" t="s">
        <v>5</v>
      </c>
      <c r="C23" s="1">
        <v>1</v>
      </c>
      <c r="D23" s="5">
        <v>99.88</v>
      </c>
    </row>
    <row r="24" spans="1:4" x14ac:dyDescent="0.25">
      <c r="A24" s="1">
        <v>47798</v>
      </c>
      <c r="B24" s="1" t="s">
        <v>17</v>
      </c>
      <c r="C24" s="1">
        <v>1</v>
      </c>
      <c r="D24" s="5">
        <v>98.71</v>
      </c>
    </row>
    <row r="25" spans="1:4" x14ac:dyDescent="0.25">
      <c r="A25" s="1">
        <v>17083</v>
      </c>
      <c r="B25" s="1" t="s">
        <v>31</v>
      </c>
      <c r="C25" s="1">
        <v>1</v>
      </c>
      <c r="D25" s="5">
        <v>99.72</v>
      </c>
    </row>
    <row r="26" spans="1:4" x14ac:dyDescent="0.25">
      <c r="A26" s="1">
        <v>18662</v>
      </c>
      <c r="B26" s="1" t="s">
        <v>46</v>
      </c>
      <c r="C26" s="1">
        <v>1</v>
      </c>
      <c r="D26" s="5">
        <v>0.1</v>
      </c>
    </row>
    <row r="27" spans="1:4" x14ac:dyDescent="0.25">
      <c r="A27" s="1">
        <v>47257</v>
      </c>
      <c r="B27" s="1" t="s">
        <v>33</v>
      </c>
      <c r="C27" s="1">
        <v>1</v>
      </c>
      <c r="D27" s="5">
        <v>99.81</v>
      </c>
    </row>
    <row r="28" spans="1:4" x14ac:dyDescent="0.25">
      <c r="A28" s="1">
        <v>18755</v>
      </c>
      <c r="B28" s="1" t="s">
        <v>44</v>
      </c>
      <c r="C28" s="1">
        <v>1</v>
      </c>
      <c r="D28" s="5">
        <v>99.62</v>
      </c>
    </row>
    <row r="29" spans="1:4" x14ac:dyDescent="0.25">
      <c r="A29" s="1">
        <v>51496</v>
      </c>
      <c r="B29" s="1" t="s">
        <v>22</v>
      </c>
      <c r="C29" s="1">
        <v>1</v>
      </c>
      <c r="D29" s="5">
        <v>99.99</v>
      </c>
    </row>
    <row r="30" spans="1:4" x14ac:dyDescent="0.25">
      <c r="A30" s="1">
        <v>16475</v>
      </c>
      <c r="B30" s="1" t="s">
        <v>24</v>
      </c>
      <c r="C30" s="1">
        <v>1</v>
      </c>
      <c r="D30" s="5">
        <v>99.93</v>
      </c>
    </row>
    <row r="31" spans="1:4" x14ac:dyDescent="0.25">
      <c r="A31" s="1">
        <v>16146</v>
      </c>
      <c r="B31" s="1" t="s">
        <v>6</v>
      </c>
      <c r="C31" s="1">
        <v>1</v>
      </c>
      <c r="D31" s="5">
        <v>99.06</v>
      </c>
    </row>
    <row r="32" spans="1:4" x14ac:dyDescent="0.25">
      <c r="A32" s="1">
        <v>52211</v>
      </c>
      <c r="B32" s="1" t="s">
        <v>40</v>
      </c>
      <c r="C32" s="1">
        <v>1</v>
      </c>
      <c r="D32" s="5">
        <v>99.81</v>
      </c>
    </row>
    <row r="33" spans="1:4" x14ac:dyDescent="0.25">
      <c r="A33" s="1">
        <v>53857</v>
      </c>
      <c r="B33" s="1" t="s">
        <v>35</v>
      </c>
      <c r="C33" s="1">
        <v>1</v>
      </c>
      <c r="D33" s="5">
        <v>99.99</v>
      </c>
    </row>
    <row r="34" spans="1:4" x14ac:dyDescent="0.25">
      <c r="A34" s="1">
        <v>17158</v>
      </c>
      <c r="B34" s="1" t="s">
        <v>38</v>
      </c>
      <c r="C34" s="1">
        <v>1</v>
      </c>
      <c r="D34" s="5">
        <v>99.98</v>
      </c>
    </row>
    <row r="35" spans="1:4" x14ac:dyDescent="0.25">
      <c r="A35" s="1">
        <v>17637</v>
      </c>
      <c r="B35" s="1" t="s">
        <v>10</v>
      </c>
      <c r="C35" s="1">
        <v>1</v>
      </c>
      <c r="D35" s="5">
        <v>99.67</v>
      </c>
    </row>
    <row r="36" spans="1:4" x14ac:dyDescent="0.25">
      <c r="A36" s="1">
        <v>20917</v>
      </c>
      <c r="B36" s="1" t="s">
        <v>12</v>
      </c>
      <c r="C36" s="1">
        <v>1</v>
      </c>
      <c r="D36" s="5">
        <v>99.97</v>
      </c>
    </row>
    <row r="37" spans="1:4" x14ac:dyDescent="0.25">
      <c r="A37" s="1">
        <v>22397</v>
      </c>
      <c r="B37" s="1" t="s">
        <v>2</v>
      </c>
      <c r="C37" s="1">
        <v>1</v>
      </c>
      <c r="D37" s="5">
        <v>97.2</v>
      </c>
    </row>
    <row r="38" spans="1:4" x14ac:dyDescent="0.25">
      <c r="A38" s="1">
        <v>18487</v>
      </c>
      <c r="B38" s="1" t="s">
        <v>26</v>
      </c>
      <c r="C38" s="1">
        <v>1</v>
      </c>
      <c r="D38" s="5">
        <v>99.98</v>
      </c>
    </row>
    <row r="39" spans="1:4" x14ac:dyDescent="0.25">
      <c r="A39" s="1">
        <v>20571</v>
      </c>
      <c r="B39" s="1" t="s">
        <v>4</v>
      </c>
      <c r="C39" s="1">
        <v>1</v>
      </c>
      <c r="D39" s="5">
        <v>99.86</v>
      </c>
    </row>
    <row r="40" spans="1:4" x14ac:dyDescent="0.25">
      <c r="A40" s="1">
        <v>18099</v>
      </c>
      <c r="B40" s="1" t="s">
        <v>29</v>
      </c>
      <c r="C40" s="1">
        <v>1</v>
      </c>
      <c r="D40" s="5">
        <v>99.94</v>
      </c>
    </row>
    <row r="41" spans="1:4" x14ac:dyDescent="0.25">
      <c r="A41" s="1">
        <v>19070</v>
      </c>
      <c r="B41" s="1" t="s">
        <v>8</v>
      </c>
      <c r="C41" s="1">
        <v>1</v>
      </c>
      <c r="D41" s="5">
        <v>99.91</v>
      </c>
    </row>
    <row r="42" spans="1:4" x14ac:dyDescent="0.25">
      <c r="A42" s="1">
        <v>59402</v>
      </c>
      <c r="B42" s="1" t="s">
        <v>14</v>
      </c>
      <c r="C42" s="1">
        <v>1</v>
      </c>
      <c r="D42" s="5">
        <v>99.99</v>
      </c>
    </row>
    <row r="43" spans="1:4" x14ac:dyDescent="0.25">
      <c r="A43" s="1">
        <v>57233</v>
      </c>
      <c r="B43" s="1" t="s">
        <v>3</v>
      </c>
      <c r="C43" s="1">
        <v>1</v>
      </c>
      <c r="D43" s="5">
        <v>94.8</v>
      </c>
    </row>
    <row r="44" spans="1:4" x14ac:dyDescent="0.25">
      <c r="A44" s="1">
        <v>23388</v>
      </c>
      <c r="B44" s="1" t="s">
        <v>32</v>
      </c>
      <c r="C44" s="1">
        <v>1</v>
      </c>
      <c r="D44" s="5">
        <v>99.39</v>
      </c>
    </row>
    <row r="45" spans="1:4" x14ac:dyDescent="0.25">
      <c r="A45" s="1">
        <v>56685</v>
      </c>
      <c r="B45" s="1" t="s">
        <v>42</v>
      </c>
      <c r="C45" s="1">
        <v>1</v>
      </c>
      <c r="D45" s="5">
        <v>99.98</v>
      </c>
    </row>
    <row r="46" spans="1:4" x14ac:dyDescent="0.25">
      <c r="A46" s="1">
        <v>17707</v>
      </c>
      <c r="B46" s="1" t="s">
        <v>7</v>
      </c>
      <c r="C46" s="1">
        <v>1</v>
      </c>
      <c r="D46" s="5">
        <v>99.96</v>
      </c>
    </row>
    <row r="47" spans="1:4" x14ac:dyDescent="0.25">
      <c r="A47" s="1">
        <v>57299</v>
      </c>
      <c r="B47" s="1" t="s">
        <v>30</v>
      </c>
      <c r="C47" s="1">
        <v>1</v>
      </c>
      <c r="D47" s="5">
        <v>97.73</v>
      </c>
    </row>
    <row r="48" spans="1:4" x14ac:dyDescent="0.25">
      <c r="A48" s="1">
        <v>16214</v>
      </c>
      <c r="B48" s="1" t="s">
        <v>49</v>
      </c>
      <c r="C48" s="1">
        <v>1</v>
      </c>
      <c r="D48" s="5">
        <v>99.94</v>
      </c>
    </row>
    <row r="49" spans="1:4" x14ac:dyDescent="0.25">
      <c r="A49" s="1">
        <v>55454</v>
      </c>
      <c r="B49" s="1" t="s">
        <v>41</v>
      </c>
      <c r="C49" s="1">
        <v>1</v>
      </c>
      <c r="D49" s="5">
        <v>99.86</v>
      </c>
    </row>
    <row r="50" spans="1:4" x14ac:dyDescent="0.25">
      <c r="A50" s="1">
        <v>56469</v>
      </c>
      <c r="B50" s="1" t="s">
        <v>39</v>
      </c>
      <c r="C50" s="1">
        <v>1</v>
      </c>
      <c r="D50" s="5">
        <v>99.99</v>
      </c>
    </row>
    <row r="51" spans="1:4" x14ac:dyDescent="0.25">
      <c r="A51" s="1">
        <v>21323</v>
      </c>
      <c r="B51" s="1" t="s">
        <v>28</v>
      </c>
      <c r="C51" s="1">
        <v>1</v>
      </c>
      <c r="D51" s="5">
        <v>99.92</v>
      </c>
    </row>
    <row r="52" spans="1:4" x14ac:dyDescent="0.25">
      <c r="A52" s="1">
        <v>16528</v>
      </c>
      <c r="B52" s="1" t="s">
        <v>13</v>
      </c>
      <c r="C52" s="1">
        <v>1</v>
      </c>
      <c r="D52" s="5">
        <v>99.97</v>
      </c>
    </row>
    <row r="53" spans="1:4" x14ac:dyDescent="0.25">
      <c r="A53" s="1">
        <v>57446</v>
      </c>
      <c r="B53" s="1" t="s">
        <v>34</v>
      </c>
      <c r="C53" s="1">
        <v>1</v>
      </c>
      <c r="D53" s="5">
        <v>99.83</v>
      </c>
    </row>
    <row r="56" spans="1:4" x14ac:dyDescent="0.25">
      <c r="A56" s="2" t="s">
        <v>484</v>
      </c>
      <c r="B56" s="2" t="s">
        <v>485</v>
      </c>
      <c r="C56" s="2" t="s">
        <v>486</v>
      </c>
      <c r="D56" s="2" t="s">
        <v>483</v>
      </c>
    </row>
    <row r="57" spans="1:4" x14ac:dyDescent="0.25">
      <c r="A57">
        <f>COUNTIFS(D6:D53,"&gt;=0",D6:D53,"&lt;5")</f>
        <v>1</v>
      </c>
      <c r="B57">
        <f>COUNTIFS(D6:D53,"&gt;=5",D6:D53,"&lt;95")</f>
        <v>1</v>
      </c>
      <c r="C57">
        <f>COUNTIFS(D6:D53,"&gt;=95",D6:D53,"&lt;=100")</f>
        <v>46</v>
      </c>
      <c r="D57">
        <f>COUNT(D6:D53)</f>
        <v>48</v>
      </c>
    </row>
    <row r="58" spans="1:4" x14ac:dyDescent="0.25">
      <c r="A58" s="9">
        <f>A57/$D$57</f>
        <v>2.0833333333333332E-2</v>
      </c>
      <c r="B58" s="9">
        <f>B57/$D$57</f>
        <v>2.0833333333333332E-2</v>
      </c>
      <c r="C58" s="9">
        <f>C57/$D$57</f>
        <v>0.95833333333333337</v>
      </c>
      <c r="D58" s="9">
        <f>D57/$D$57</f>
        <v>1</v>
      </c>
    </row>
  </sheetData>
  <sortState xmlns:xlrd2="http://schemas.microsoft.com/office/spreadsheetml/2017/richdata2" ref="A6:D53">
    <sortCondition ref="B6:B53"/>
  </sortState>
  <conditionalFormatting sqref="D6:D53">
    <cfRule type="cellIs" dxfId="41" priority="1" operator="lessThan">
      <formula>5</formula>
    </cfRule>
    <cfRule type="cellIs" dxfId="40" priority="2" operator="greaterThan">
      <formula>95</formula>
    </cfRule>
    <cfRule type="cellIs" dxfId="39" priority="3" operator="between">
      <formula>5</formula>
      <formula>95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520EB-EBC4-42AF-B458-CE162EE406AD}">
  <dimension ref="A1:K395"/>
  <sheetViews>
    <sheetView zoomScale="70" zoomScaleNormal="70" workbookViewId="0">
      <selection activeCell="A351" sqref="A351"/>
    </sheetView>
  </sheetViews>
  <sheetFormatPr defaultColWidth="8.85546875" defaultRowHeight="15" x14ac:dyDescent="0.25"/>
  <cols>
    <col min="1" max="4" width="12.85546875" customWidth="1"/>
    <col min="8" max="10" width="8.85546875" customWidth="1"/>
  </cols>
  <sheetData>
    <row r="1" spans="1:4" x14ac:dyDescent="0.25">
      <c r="A1" t="s">
        <v>113</v>
      </c>
    </row>
    <row r="5" spans="1:4" x14ac:dyDescent="0.25">
      <c r="A5" s="6" t="s">
        <v>56</v>
      </c>
      <c r="B5" s="6" t="s">
        <v>57</v>
      </c>
      <c r="C5" s="6" t="s">
        <v>58</v>
      </c>
      <c r="D5" s="6" t="s">
        <v>55</v>
      </c>
    </row>
    <row r="6" spans="1:4" x14ac:dyDescent="0.25">
      <c r="A6" s="1">
        <v>17431</v>
      </c>
      <c r="B6" s="1" t="s">
        <v>176</v>
      </c>
      <c r="C6" s="1">
        <v>1</v>
      </c>
      <c r="D6" s="5">
        <v>99.96</v>
      </c>
    </row>
    <row r="7" spans="1:4" x14ac:dyDescent="0.25">
      <c r="A7" s="1">
        <v>20140</v>
      </c>
      <c r="B7" s="1" t="s">
        <v>252</v>
      </c>
      <c r="C7" s="1">
        <v>1</v>
      </c>
      <c r="D7" s="5">
        <v>99.99</v>
      </c>
    </row>
    <row r="8" spans="1:4" x14ac:dyDescent="0.25">
      <c r="A8" s="1">
        <v>17865</v>
      </c>
      <c r="B8" s="1" t="s">
        <v>188</v>
      </c>
      <c r="C8" s="1">
        <v>1</v>
      </c>
      <c r="D8" s="5">
        <v>99.88</v>
      </c>
    </row>
    <row r="9" spans="1:4" x14ac:dyDescent="0.25">
      <c r="A9" s="1">
        <v>24575</v>
      </c>
      <c r="B9" s="1" t="s">
        <v>298</v>
      </c>
      <c r="C9" s="1">
        <v>1</v>
      </c>
      <c r="D9" s="5">
        <v>100</v>
      </c>
    </row>
    <row r="10" spans="1:4" x14ac:dyDescent="0.25">
      <c r="A10" s="1">
        <v>16740</v>
      </c>
      <c r="B10" s="1" t="s">
        <v>146</v>
      </c>
      <c r="C10" s="1">
        <v>1</v>
      </c>
      <c r="D10" s="5">
        <v>98.95</v>
      </c>
    </row>
    <row r="11" spans="1:4" x14ac:dyDescent="0.25">
      <c r="A11" s="1">
        <v>17322</v>
      </c>
      <c r="B11" s="1" t="s">
        <v>171</v>
      </c>
      <c r="C11" s="1">
        <v>1</v>
      </c>
      <c r="D11" s="5">
        <v>98.4</v>
      </c>
    </row>
    <row r="12" spans="1:4" x14ac:dyDescent="0.25">
      <c r="A12" s="1">
        <v>18310</v>
      </c>
      <c r="B12" s="1" t="s">
        <v>45</v>
      </c>
      <c r="C12" s="1">
        <v>1</v>
      </c>
      <c r="D12" s="5">
        <v>98.08</v>
      </c>
    </row>
    <row r="13" spans="1:4" x14ac:dyDescent="0.25">
      <c r="A13" s="1">
        <v>19477</v>
      </c>
      <c r="B13" s="1" t="s">
        <v>240</v>
      </c>
      <c r="C13" s="1">
        <v>1</v>
      </c>
      <c r="D13" s="5">
        <v>93.14</v>
      </c>
    </row>
    <row r="14" spans="1:4" x14ac:dyDescent="0.25">
      <c r="A14" s="1">
        <v>17982</v>
      </c>
      <c r="B14" s="1" t="s">
        <v>36</v>
      </c>
      <c r="C14" s="1">
        <v>1</v>
      </c>
      <c r="D14" s="5">
        <v>99.64</v>
      </c>
    </row>
    <row r="15" spans="1:4" x14ac:dyDescent="0.25">
      <c r="A15" s="1">
        <v>16772</v>
      </c>
      <c r="B15" s="1" t="s">
        <v>11</v>
      </c>
      <c r="C15" s="1">
        <v>1</v>
      </c>
      <c r="D15" s="5">
        <v>99.61</v>
      </c>
    </row>
    <row r="16" spans="1:4" x14ac:dyDescent="0.25">
      <c r="A16" s="1">
        <v>16525</v>
      </c>
      <c r="B16" s="1" t="s">
        <v>134</v>
      </c>
      <c r="C16" s="1">
        <v>1</v>
      </c>
      <c r="D16" s="5">
        <v>100</v>
      </c>
    </row>
    <row r="17" spans="1:8" x14ac:dyDescent="0.25">
      <c r="A17" s="1">
        <v>39007</v>
      </c>
      <c r="B17" s="1" t="s">
        <v>320</v>
      </c>
      <c r="C17" s="1">
        <v>1</v>
      </c>
      <c r="D17" s="5">
        <v>99.98</v>
      </c>
    </row>
    <row r="18" spans="1:8" x14ac:dyDescent="0.25">
      <c r="A18" s="1">
        <v>20071</v>
      </c>
      <c r="B18" s="1" t="s">
        <v>249</v>
      </c>
      <c r="C18" s="1">
        <v>1</v>
      </c>
      <c r="D18" s="5">
        <v>99.87</v>
      </c>
    </row>
    <row r="19" spans="1:8" x14ac:dyDescent="0.25">
      <c r="A19" s="1">
        <v>21019</v>
      </c>
      <c r="B19" s="1" t="s">
        <v>263</v>
      </c>
      <c r="C19" s="1">
        <v>1</v>
      </c>
      <c r="D19" s="5">
        <v>100</v>
      </c>
    </row>
    <row r="20" spans="1:8" x14ac:dyDescent="0.25">
      <c r="A20" s="1">
        <v>20689</v>
      </c>
      <c r="B20" s="1" t="s">
        <v>47</v>
      </c>
      <c r="C20" s="1">
        <v>1</v>
      </c>
      <c r="D20" s="5">
        <v>99.25</v>
      </c>
    </row>
    <row r="21" spans="1:8" x14ac:dyDescent="0.25">
      <c r="A21" s="1">
        <v>18925</v>
      </c>
      <c r="B21" s="1" t="s">
        <v>227</v>
      </c>
      <c r="C21" s="1">
        <v>1</v>
      </c>
      <c r="D21" s="5">
        <v>30.15</v>
      </c>
    </row>
    <row r="22" spans="1:8" x14ac:dyDescent="0.25">
      <c r="A22" s="1">
        <v>21513</v>
      </c>
      <c r="B22" s="1" t="s">
        <v>279</v>
      </c>
      <c r="C22" s="1">
        <v>1</v>
      </c>
      <c r="D22" s="5">
        <v>90.82</v>
      </c>
    </row>
    <row r="23" spans="1:8" x14ac:dyDescent="0.25">
      <c r="A23" s="1">
        <v>17320</v>
      </c>
      <c r="B23" s="1" t="s">
        <v>170</v>
      </c>
      <c r="C23" s="1">
        <v>1</v>
      </c>
      <c r="D23" s="5">
        <v>98.72</v>
      </c>
    </row>
    <row r="24" spans="1:8" x14ac:dyDescent="0.25">
      <c r="A24" s="1">
        <v>18354</v>
      </c>
      <c r="B24" s="1" t="s">
        <v>204</v>
      </c>
      <c r="C24" s="1">
        <v>1</v>
      </c>
      <c r="D24" s="5">
        <v>99.98</v>
      </c>
    </row>
    <row r="25" spans="1:8" x14ac:dyDescent="0.25">
      <c r="A25" s="1">
        <v>36595</v>
      </c>
      <c r="B25" s="1" t="s">
        <v>313</v>
      </c>
      <c r="C25" s="1">
        <v>1</v>
      </c>
      <c r="D25" s="5">
        <v>100</v>
      </c>
    </row>
    <row r="26" spans="1:8" x14ac:dyDescent="0.25">
      <c r="A26" s="1">
        <v>16480</v>
      </c>
      <c r="B26" s="1" t="s">
        <v>131</v>
      </c>
      <c r="C26" s="1">
        <v>1</v>
      </c>
      <c r="D26" s="5">
        <v>87.53</v>
      </c>
    </row>
    <row r="27" spans="1:8" x14ac:dyDescent="0.25">
      <c r="A27" s="1">
        <v>21322</v>
      </c>
      <c r="B27" s="1" t="s">
        <v>274</v>
      </c>
      <c r="C27" s="1">
        <v>1</v>
      </c>
      <c r="D27" s="5">
        <v>99.98</v>
      </c>
    </row>
    <row r="28" spans="1:8" x14ac:dyDescent="0.25">
      <c r="A28" s="1">
        <v>20920</v>
      </c>
      <c r="B28" s="1" t="s">
        <v>261</v>
      </c>
      <c r="C28" s="1">
        <v>1</v>
      </c>
      <c r="D28" s="5">
        <v>99.99</v>
      </c>
    </row>
    <row r="29" spans="1:8" x14ac:dyDescent="0.25">
      <c r="A29" s="1">
        <v>26600</v>
      </c>
      <c r="B29" s="1" t="s">
        <v>311</v>
      </c>
      <c r="C29" s="1">
        <v>1</v>
      </c>
      <c r="D29" s="5">
        <v>100</v>
      </c>
    </row>
    <row r="30" spans="1:8" x14ac:dyDescent="0.25">
      <c r="A30" s="1">
        <v>17316</v>
      </c>
      <c r="B30" s="1" t="s">
        <v>169</v>
      </c>
      <c r="C30" s="1">
        <v>1</v>
      </c>
      <c r="D30" s="5">
        <v>99.72</v>
      </c>
    </row>
    <row r="31" spans="1:8" x14ac:dyDescent="0.25">
      <c r="A31" s="1">
        <v>16382</v>
      </c>
      <c r="B31" s="1" t="s">
        <v>128</v>
      </c>
      <c r="C31" s="1">
        <v>1</v>
      </c>
      <c r="D31" s="5">
        <v>98.7</v>
      </c>
    </row>
    <row r="32" spans="1:8" x14ac:dyDescent="0.25">
      <c r="A32" s="1">
        <v>37169</v>
      </c>
      <c r="B32" s="1" t="s">
        <v>390</v>
      </c>
      <c r="C32" s="1">
        <v>1</v>
      </c>
      <c r="D32" s="5">
        <v>99.64</v>
      </c>
      <c r="G32" s="1"/>
      <c r="H32" s="1"/>
    </row>
    <row r="33" spans="1:4" x14ac:dyDescent="0.25">
      <c r="A33" s="1">
        <v>17201</v>
      </c>
      <c r="B33" s="1" t="s">
        <v>166</v>
      </c>
      <c r="C33" s="1">
        <v>1</v>
      </c>
      <c r="D33" s="5">
        <v>99.98</v>
      </c>
    </row>
    <row r="34" spans="1:4" x14ac:dyDescent="0.25">
      <c r="A34" s="1">
        <v>21490</v>
      </c>
      <c r="B34" s="1" t="s">
        <v>278</v>
      </c>
      <c r="C34" s="1">
        <v>1</v>
      </c>
      <c r="D34" s="5">
        <v>99.61</v>
      </c>
    </row>
    <row r="35" spans="1:4" x14ac:dyDescent="0.25">
      <c r="A35" s="1">
        <v>18454</v>
      </c>
      <c r="B35" s="1" t="s">
        <v>23</v>
      </c>
      <c r="C35" s="1">
        <v>1</v>
      </c>
      <c r="D35" s="5">
        <v>100</v>
      </c>
    </row>
    <row r="36" spans="1:4" x14ac:dyDescent="0.25">
      <c r="A36" s="1">
        <v>18193</v>
      </c>
      <c r="B36" s="1" t="s">
        <v>198</v>
      </c>
      <c r="C36" s="1">
        <v>1</v>
      </c>
      <c r="D36" s="5">
        <v>99.66</v>
      </c>
    </row>
    <row r="37" spans="1:4" x14ac:dyDescent="0.25">
      <c r="A37" s="1">
        <v>19792</v>
      </c>
      <c r="B37" s="1" t="s">
        <v>243</v>
      </c>
      <c r="C37" s="1">
        <v>1</v>
      </c>
      <c r="D37" s="5">
        <v>99.03</v>
      </c>
    </row>
    <row r="38" spans="1:4" x14ac:dyDescent="0.25">
      <c r="A38" s="1">
        <v>25207</v>
      </c>
      <c r="B38" s="1" t="s">
        <v>301</v>
      </c>
      <c r="C38" s="1">
        <v>1</v>
      </c>
      <c r="D38" s="5">
        <v>99.1</v>
      </c>
    </row>
    <row r="39" spans="1:4" x14ac:dyDescent="0.25">
      <c r="A39" s="1">
        <v>16101</v>
      </c>
      <c r="B39" s="1" t="s">
        <v>116</v>
      </c>
      <c r="C39" s="1">
        <v>1</v>
      </c>
      <c r="D39" s="5">
        <v>98.75</v>
      </c>
    </row>
    <row r="40" spans="1:4" x14ac:dyDescent="0.25">
      <c r="A40" s="1">
        <v>19895</v>
      </c>
      <c r="B40" s="1" t="s">
        <v>247</v>
      </c>
      <c r="C40" s="1">
        <v>1</v>
      </c>
      <c r="D40" s="5">
        <v>99.96</v>
      </c>
    </row>
    <row r="41" spans="1:4" x14ac:dyDescent="0.25">
      <c r="A41" s="1">
        <v>17146</v>
      </c>
      <c r="B41" s="1" t="s">
        <v>164</v>
      </c>
      <c r="C41" s="1">
        <v>1</v>
      </c>
      <c r="D41" s="5">
        <v>99.95</v>
      </c>
    </row>
    <row r="42" spans="1:4" x14ac:dyDescent="0.25">
      <c r="A42" s="1">
        <v>37160</v>
      </c>
      <c r="B42" s="1" t="s">
        <v>314</v>
      </c>
      <c r="C42" s="1">
        <v>1</v>
      </c>
      <c r="D42" s="5">
        <v>100</v>
      </c>
    </row>
    <row r="43" spans="1:4" x14ac:dyDescent="0.25">
      <c r="A43" s="1">
        <v>39675</v>
      </c>
      <c r="B43" s="1" t="s">
        <v>322</v>
      </c>
      <c r="C43" s="1">
        <v>1</v>
      </c>
      <c r="D43" s="5">
        <v>100</v>
      </c>
    </row>
    <row r="44" spans="1:4" x14ac:dyDescent="0.25">
      <c r="A44" s="1">
        <v>20133</v>
      </c>
      <c r="B44" s="1" t="s">
        <v>392</v>
      </c>
      <c r="C44" s="1">
        <v>1</v>
      </c>
      <c r="D44" s="5">
        <v>99.99</v>
      </c>
    </row>
    <row r="45" spans="1:4" x14ac:dyDescent="0.25">
      <c r="A45" s="1">
        <v>16839</v>
      </c>
      <c r="B45" s="1" t="s">
        <v>151</v>
      </c>
      <c r="C45" s="1">
        <v>1</v>
      </c>
      <c r="D45" s="5">
        <v>99.99</v>
      </c>
    </row>
    <row r="46" spans="1:4" x14ac:dyDescent="0.25">
      <c r="A46" s="1">
        <v>23332</v>
      </c>
      <c r="B46" s="1" t="s">
        <v>291</v>
      </c>
      <c r="C46" s="1">
        <v>1</v>
      </c>
      <c r="D46" s="5">
        <v>99.93</v>
      </c>
    </row>
    <row r="47" spans="1:4" x14ac:dyDescent="0.25">
      <c r="A47" s="1">
        <v>18832</v>
      </c>
      <c r="B47" s="1" t="s">
        <v>224</v>
      </c>
      <c r="C47" s="1">
        <v>1</v>
      </c>
      <c r="D47" s="5">
        <v>99.72</v>
      </c>
    </row>
    <row r="48" spans="1:4" x14ac:dyDescent="0.25">
      <c r="A48" s="1">
        <v>16333</v>
      </c>
      <c r="B48" s="1" t="s">
        <v>126</v>
      </c>
      <c r="C48" s="1">
        <v>1</v>
      </c>
      <c r="D48" s="5">
        <v>99.99</v>
      </c>
    </row>
    <row r="49" spans="1:4" x14ac:dyDescent="0.25">
      <c r="A49" s="1">
        <v>20405</v>
      </c>
      <c r="B49" s="1" t="s">
        <v>255</v>
      </c>
      <c r="C49" s="1">
        <v>1</v>
      </c>
      <c r="D49" s="5">
        <v>71.06</v>
      </c>
    </row>
    <row r="50" spans="1:4" x14ac:dyDescent="0.25">
      <c r="A50" s="1">
        <v>21217</v>
      </c>
      <c r="B50" s="1" t="s">
        <v>16</v>
      </c>
      <c r="C50" s="1">
        <v>1</v>
      </c>
      <c r="D50" s="5">
        <v>99.99</v>
      </c>
    </row>
    <row r="51" spans="1:4" x14ac:dyDescent="0.25">
      <c r="A51" s="1">
        <v>19308</v>
      </c>
      <c r="B51" s="1" t="s">
        <v>236</v>
      </c>
      <c r="C51" s="1">
        <v>1</v>
      </c>
      <c r="D51" s="5">
        <v>18.34</v>
      </c>
    </row>
    <row r="52" spans="1:4" x14ac:dyDescent="0.25">
      <c r="A52" s="1">
        <v>17424</v>
      </c>
      <c r="B52" s="1" t="s">
        <v>175</v>
      </c>
      <c r="C52" s="1">
        <v>1</v>
      </c>
      <c r="D52" s="5">
        <v>99.99</v>
      </c>
    </row>
    <row r="53" spans="1:4" x14ac:dyDescent="0.25">
      <c r="A53" s="1">
        <v>36316</v>
      </c>
      <c r="B53" s="1" t="s">
        <v>312</v>
      </c>
      <c r="C53" s="1">
        <v>1</v>
      </c>
      <c r="D53" s="5">
        <v>99.74</v>
      </c>
    </row>
    <row r="54" spans="1:4" x14ac:dyDescent="0.25">
      <c r="A54" s="1">
        <v>17747</v>
      </c>
      <c r="B54" s="1" t="s">
        <v>183</v>
      </c>
      <c r="C54" s="1">
        <v>1</v>
      </c>
      <c r="D54" s="5">
        <v>85.97</v>
      </c>
    </row>
    <row r="55" spans="1:4" x14ac:dyDescent="0.25">
      <c r="A55" s="1">
        <v>38274</v>
      </c>
      <c r="B55" s="1" t="s">
        <v>318</v>
      </c>
      <c r="C55" s="1">
        <v>1</v>
      </c>
      <c r="D55" s="5">
        <v>99.41</v>
      </c>
    </row>
    <row r="56" spans="1:4" x14ac:dyDescent="0.25">
      <c r="A56" s="1">
        <v>21526</v>
      </c>
      <c r="B56" s="1" t="s">
        <v>280</v>
      </c>
      <c r="C56" s="1">
        <v>1</v>
      </c>
      <c r="D56" s="5">
        <v>100</v>
      </c>
    </row>
    <row r="57" spans="1:4" x14ac:dyDescent="0.25">
      <c r="A57" s="1">
        <v>20581</v>
      </c>
      <c r="B57" s="1" t="s">
        <v>259</v>
      </c>
      <c r="C57" s="1">
        <v>1</v>
      </c>
      <c r="D57" s="5">
        <v>99.3</v>
      </c>
    </row>
    <row r="58" spans="1:4" x14ac:dyDescent="0.25">
      <c r="A58" s="1">
        <v>26688</v>
      </c>
      <c r="B58" s="1" t="s">
        <v>404</v>
      </c>
      <c r="C58" s="1">
        <v>1</v>
      </c>
      <c r="D58" s="5">
        <v>99.99</v>
      </c>
    </row>
    <row r="59" spans="1:4" x14ac:dyDescent="0.25">
      <c r="A59" s="1">
        <v>19661</v>
      </c>
      <c r="B59" s="1" t="s">
        <v>242</v>
      </c>
      <c r="C59" s="1">
        <v>1</v>
      </c>
      <c r="D59" s="5">
        <v>99.86</v>
      </c>
    </row>
    <row r="60" spans="1:4" x14ac:dyDescent="0.25">
      <c r="A60" s="1">
        <v>40332</v>
      </c>
      <c r="B60" s="1" t="s">
        <v>327</v>
      </c>
      <c r="C60" s="1">
        <v>1</v>
      </c>
      <c r="D60" s="5">
        <v>89.16</v>
      </c>
    </row>
    <row r="61" spans="1:4" x14ac:dyDescent="0.25">
      <c r="A61" s="1">
        <v>37453</v>
      </c>
      <c r="B61" s="1" t="s">
        <v>316</v>
      </c>
      <c r="C61" s="1">
        <v>1</v>
      </c>
      <c r="D61" s="5">
        <v>100</v>
      </c>
    </row>
    <row r="62" spans="1:4" x14ac:dyDescent="0.25">
      <c r="A62" s="1">
        <v>37187</v>
      </c>
      <c r="B62" s="1" t="s">
        <v>15</v>
      </c>
      <c r="C62" s="1">
        <v>1</v>
      </c>
      <c r="D62" s="5">
        <v>99.67</v>
      </c>
    </row>
    <row r="63" spans="1:4" x14ac:dyDescent="0.25">
      <c r="A63" s="1">
        <v>17835</v>
      </c>
      <c r="B63" s="1" t="s">
        <v>185</v>
      </c>
      <c r="C63" s="1">
        <v>1</v>
      </c>
      <c r="D63" s="5">
        <v>99.99</v>
      </c>
    </row>
    <row r="64" spans="1:4" x14ac:dyDescent="0.25">
      <c r="A64" s="1">
        <v>17003</v>
      </c>
      <c r="B64" s="1" t="s">
        <v>156</v>
      </c>
      <c r="C64" s="1">
        <v>1</v>
      </c>
      <c r="D64" s="5">
        <v>99.52</v>
      </c>
    </row>
    <row r="65" spans="1:8" x14ac:dyDescent="0.25">
      <c r="A65" s="1">
        <v>37198</v>
      </c>
      <c r="B65" s="1" t="s">
        <v>315</v>
      </c>
      <c r="C65" s="1">
        <v>1</v>
      </c>
      <c r="D65" s="5">
        <v>97.07</v>
      </c>
    </row>
    <row r="66" spans="1:8" x14ac:dyDescent="0.25">
      <c r="A66" s="1">
        <v>17126</v>
      </c>
      <c r="B66" s="1" t="s">
        <v>162</v>
      </c>
      <c r="C66" s="1">
        <v>1</v>
      </c>
      <c r="D66" s="5">
        <v>99.85</v>
      </c>
    </row>
    <row r="67" spans="1:8" x14ac:dyDescent="0.25">
      <c r="A67" s="1">
        <v>39816</v>
      </c>
      <c r="B67" s="1" t="s">
        <v>323</v>
      </c>
      <c r="C67" s="1">
        <v>1</v>
      </c>
      <c r="D67" s="5">
        <v>99.94</v>
      </c>
    </row>
    <row r="68" spans="1:8" x14ac:dyDescent="0.25">
      <c r="A68" s="1">
        <v>24442</v>
      </c>
      <c r="B68" s="1" t="s">
        <v>297</v>
      </c>
      <c r="C68" s="1">
        <v>1</v>
      </c>
      <c r="D68" s="5">
        <v>99.78</v>
      </c>
    </row>
    <row r="69" spans="1:8" x14ac:dyDescent="0.25">
      <c r="A69" s="1">
        <v>16648</v>
      </c>
      <c r="B69" s="1" t="s">
        <v>142</v>
      </c>
      <c r="C69" s="1">
        <v>1</v>
      </c>
      <c r="D69" s="5">
        <v>99.91</v>
      </c>
    </row>
    <row r="70" spans="1:8" x14ac:dyDescent="0.25">
      <c r="A70" s="1">
        <v>16824</v>
      </c>
      <c r="B70" s="1" t="s">
        <v>149</v>
      </c>
      <c r="C70" s="1">
        <v>1</v>
      </c>
      <c r="D70" s="5">
        <v>98.59</v>
      </c>
    </row>
    <row r="71" spans="1:8" x14ac:dyDescent="0.25">
      <c r="A71" s="1">
        <v>16204</v>
      </c>
      <c r="B71" s="1" t="s">
        <v>18</v>
      </c>
      <c r="C71" s="1">
        <v>1</v>
      </c>
      <c r="D71" s="5">
        <v>99.95</v>
      </c>
    </row>
    <row r="72" spans="1:8" x14ac:dyDescent="0.25">
      <c r="A72" s="1">
        <v>38014</v>
      </c>
      <c r="B72" s="1" t="s">
        <v>317</v>
      </c>
      <c r="C72" s="1">
        <v>1</v>
      </c>
      <c r="D72" s="5">
        <v>77.05</v>
      </c>
    </row>
    <row r="73" spans="1:8" x14ac:dyDescent="0.25">
      <c r="A73" s="1">
        <v>37551</v>
      </c>
      <c r="B73" s="1" t="s">
        <v>20</v>
      </c>
      <c r="C73" s="1">
        <v>1</v>
      </c>
      <c r="D73" s="5">
        <v>100</v>
      </c>
      <c r="G73" s="1"/>
      <c r="H73" s="1"/>
    </row>
    <row r="74" spans="1:8" x14ac:dyDescent="0.25">
      <c r="A74" s="1">
        <v>40500</v>
      </c>
      <c r="B74" s="1" t="s">
        <v>328</v>
      </c>
      <c r="C74" s="1">
        <v>1</v>
      </c>
      <c r="D74" s="5">
        <v>93.43</v>
      </c>
    </row>
    <row r="75" spans="1:8" x14ac:dyDescent="0.25">
      <c r="A75" s="1">
        <v>40047</v>
      </c>
      <c r="B75" s="1" t="s">
        <v>325</v>
      </c>
      <c r="C75" s="1">
        <v>1</v>
      </c>
      <c r="D75" s="5">
        <v>99.3</v>
      </c>
    </row>
    <row r="76" spans="1:8" x14ac:dyDescent="0.25">
      <c r="A76" s="1">
        <v>16172</v>
      </c>
      <c r="B76" s="1" t="s">
        <v>119</v>
      </c>
      <c r="C76" s="1">
        <v>1</v>
      </c>
      <c r="D76" s="5">
        <v>99.82</v>
      </c>
    </row>
    <row r="77" spans="1:8" x14ac:dyDescent="0.25">
      <c r="A77" s="1">
        <v>40278</v>
      </c>
      <c r="B77" s="1" t="s">
        <v>326</v>
      </c>
      <c r="C77" s="1">
        <v>1</v>
      </c>
      <c r="D77" s="5">
        <v>99.9</v>
      </c>
    </row>
    <row r="78" spans="1:8" x14ac:dyDescent="0.25">
      <c r="A78" s="1">
        <v>39866</v>
      </c>
      <c r="B78" s="1" t="s">
        <v>324</v>
      </c>
      <c r="C78" s="1">
        <v>1</v>
      </c>
      <c r="D78" s="5">
        <v>99.12</v>
      </c>
    </row>
    <row r="79" spans="1:8" x14ac:dyDescent="0.25">
      <c r="A79" s="1">
        <v>16380</v>
      </c>
      <c r="B79" s="1" t="s">
        <v>127</v>
      </c>
      <c r="C79" s="1">
        <v>1</v>
      </c>
      <c r="D79" s="5">
        <v>99.99</v>
      </c>
    </row>
    <row r="80" spans="1:8" x14ac:dyDescent="0.25">
      <c r="A80" s="1">
        <v>40881</v>
      </c>
      <c r="B80" s="1" t="s">
        <v>329</v>
      </c>
      <c r="C80" s="1">
        <v>1</v>
      </c>
      <c r="D80" s="5">
        <v>92.41</v>
      </c>
    </row>
    <row r="81" spans="1:4" x14ac:dyDescent="0.25">
      <c r="A81" s="1">
        <v>38716</v>
      </c>
      <c r="B81" s="1" t="s">
        <v>319</v>
      </c>
      <c r="C81" s="1">
        <v>1</v>
      </c>
      <c r="D81" s="5">
        <v>99.96</v>
      </c>
    </row>
    <row r="82" spans="1:4" x14ac:dyDescent="0.25">
      <c r="A82" s="1">
        <v>38742</v>
      </c>
      <c r="B82" s="1" t="s">
        <v>391</v>
      </c>
      <c r="C82" s="1">
        <v>1</v>
      </c>
      <c r="D82" s="5">
        <v>99.99</v>
      </c>
    </row>
    <row r="83" spans="1:4" x14ac:dyDescent="0.25">
      <c r="A83" s="1">
        <v>39077</v>
      </c>
      <c r="B83" s="1" t="s">
        <v>321</v>
      </c>
      <c r="C83" s="1">
        <v>1</v>
      </c>
      <c r="D83" s="5">
        <v>99.95</v>
      </c>
    </row>
    <row r="84" spans="1:4" x14ac:dyDescent="0.25">
      <c r="A84" s="1">
        <v>25838</v>
      </c>
      <c r="B84" s="1" t="s">
        <v>306</v>
      </c>
      <c r="C84" s="1">
        <v>1</v>
      </c>
      <c r="D84" s="5">
        <v>98.52</v>
      </c>
    </row>
    <row r="85" spans="1:4" x14ac:dyDescent="0.25">
      <c r="A85" s="1">
        <v>18348</v>
      </c>
      <c r="B85" s="1" t="s">
        <v>203</v>
      </c>
      <c r="C85" s="1">
        <v>1</v>
      </c>
      <c r="D85" s="5">
        <v>99.88</v>
      </c>
    </row>
    <row r="86" spans="1:4" x14ac:dyDescent="0.25">
      <c r="A86" s="1">
        <v>37179</v>
      </c>
      <c r="B86" s="1" t="s">
        <v>400</v>
      </c>
      <c r="C86" s="1">
        <v>1</v>
      </c>
      <c r="D86" s="5">
        <v>99.78</v>
      </c>
    </row>
    <row r="87" spans="1:4" x14ac:dyDescent="0.25">
      <c r="A87" s="1">
        <v>37874</v>
      </c>
      <c r="B87" s="1" t="s">
        <v>19</v>
      </c>
      <c r="C87" s="1">
        <v>1</v>
      </c>
      <c r="D87" s="5">
        <v>99.98</v>
      </c>
    </row>
    <row r="88" spans="1:4" x14ac:dyDescent="0.25">
      <c r="A88" s="1">
        <v>45178</v>
      </c>
      <c r="B88" s="1" t="s">
        <v>393</v>
      </c>
      <c r="C88" s="1">
        <v>1</v>
      </c>
      <c r="D88" s="5">
        <v>99.98</v>
      </c>
    </row>
    <row r="89" spans="1:4" x14ac:dyDescent="0.25">
      <c r="A89" s="1">
        <v>16614</v>
      </c>
      <c r="B89" s="1" t="s">
        <v>141</v>
      </c>
      <c r="C89" s="1">
        <v>1</v>
      </c>
      <c r="D89" s="5">
        <v>99.79</v>
      </c>
    </row>
    <row r="90" spans="1:4" x14ac:dyDescent="0.25">
      <c r="A90" s="1">
        <v>43595</v>
      </c>
      <c r="B90" s="1" t="s">
        <v>334</v>
      </c>
      <c r="C90" s="1">
        <v>1</v>
      </c>
      <c r="D90" s="5">
        <v>99.48</v>
      </c>
    </row>
    <row r="91" spans="1:4" x14ac:dyDescent="0.25">
      <c r="A91" s="1">
        <v>16419</v>
      </c>
      <c r="B91" s="1" t="s">
        <v>129</v>
      </c>
      <c r="C91" s="1">
        <v>1</v>
      </c>
      <c r="D91" s="5">
        <v>99.98</v>
      </c>
    </row>
    <row r="92" spans="1:4" x14ac:dyDescent="0.25">
      <c r="A92" s="1">
        <v>21066</v>
      </c>
      <c r="B92" s="1" t="s">
        <v>265</v>
      </c>
      <c r="C92" s="1">
        <v>1</v>
      </c>
      <c r="D92" s="5">
        <v>38.06</v>
      </c>
    </row>
    <row r="93" spans="1:4" x14ac:dyDescent="0.25">
      <c r="A93" s="1">
        <v>19000</v>
      </c>
      <c r="B93" s="1" t="s">
        <v>401</v>
      </c>
      <c r="C93" s="1">
        <v>1</v>
      </c>
      <c r="D93" s="5">
        <v>99.8</v>
      </c>
    </row>
    <row r="94" spans="1:4" x14ac:dyDescent="0.25">
      <c r="A94" s="1">
        <v>20119</v>
      </c>
      <c r="B94" s="1" t="s">
        <v>251</v>
      </c>
      <c r="C94" s="1">
        <v>1</v>
      </c>
      <c r="D94" s="5">
        <v>99.98</v>
      </c>
    </row>
    <row r="95" spans="1:4" x14ac:dyDescent="0.25">
      <c r="A95" s="1">
        <v>18754</v>
      </c>
      <c r="B95" s="1" t="s">
        <v>218</v>
      </c>
      <c r="C95" s="1">
        <v>1</v>
      </c>
      <c r="D95" s="5">
        <v>99.99</v>
      </c>
    </row>
    <row r="96" spans="1:4" x14ac:dyDescent="0.25">
      <c r="A96" s="1">
        <v>43698</v>
      </c>
      <c r="B96" s="1" t="s">
        <v>25</v>
      </c>
      <c r="C96" s="1">
        <v>1</v>
      </c>
      <c r="D96" s="5">
        <v>99.99</v>
      </c>
    </row>
    <row r="97" spans="1:8" x14ac:dyDescent="0.25">
      <c r="A97" s="1">
        <v>16835</v>
      </c>
      <c r="B97" s="1" t="s">
        <v>150</v>
      </c>
      <c r="C97" s="1">
        <v>1</v>
      </c>
      <c r="D97" s="5">
        <v>99.42</v>
      </c>
    </row>
    <row r="98" spans="1:8" x14ac:dyDescent="0.25">
      <c r="A98" s="1">
        <v>16572</v>
      </c>
      <c r="B98" s="1" t="s">
        <v>137</v>
      </c>
      <c r="C98" s="1">
        <v>1</v>
      </c>
      <c r="D98" s="5">
        <v>99.95</v>
      </c>
    </row>
    <row r="99" spans="1:8" x14ac:dyDescent="0.25">
      <c r="A99" s="1">
        <v>23037</v>
      </c>
      <c r="B99" s="1" t="s">
        <v>394</v>
      </c>
      <c r="C99" s="1">
        <v>1</v>
      </c>
      <c r="D99" s="5">
        <v>98.78</v>
      </c>
    </row>
    <row r="100" spans="1:8" x14ac:dyDescent="0.25">
      <c r="A100" s="1">
        <v>17093</v>
      </c>
      <c r="B100" s="1" t="s">
        <v>48</v>
      </c>
      <c r="C100" s="1">
        <v>1</v>
      </c>
      <c r="D100" s="5">
        <v>99.34</v>
      </c>
    </row>
    <row r="101" spans="1:8" x14ac:dyDescent="0.25">
      <c r="A101" s="1">
        <v>43210</v>
      </c>
      <c r="B101" s="1" t="s">
        <v>333</v>
      </c>
      <c r="C101" s="1">
        <v>1</v>
      </c>
      <c r="D101" s="5">
        <v>99.87</v>
      </c>
    </row>
    <row r="102" spans="1:8" x14ac:dyDescent="0.25">
      <c r="A102" s="1">
        <v>21601</v>
      </c>
      <c r="B102" s="1" t="s">
        <v>21</v>
      </c>
      <c r="C102" s="1">
        <v>1</v>
      </c>
      <c r="D102" s="5">
        <v>99.83</v>
      </c>
    </row>
    <row r="103" spans="1:8" x14ac:dyDescent="0.25">
      <c r="A103" s="1">
        <v>42820</v>
      </c>
      <c r="B103" s="1" t="s">
        <v>330</v>
      </c>
      <c r="C103" s="1">
        <v>1</v>
      </c>
      <c r="D103" s="5">
        <v>29.18</v>
      </c>
    </row>
    <row r="104" spans="1:8" x14ac:dyDescent="0.25">
      <c r="A104" s="1">
        <v>17095</v>
      </c>
      <c r="B104" s="1" t="s">
        <v>160</v>
      </c>
      <c r="C104" s="1">
        <v>1</v>
      </c>
      <c r="D104" s="5">
        <v>78.849999999999994</v>
      </c>
    </row>
    <row r="105" spans="1:8" x14ac:dyDescent="0.25">
      <c r="A105" s="1">
        <v>17422</v>
      </c>
      <c r="B105" s="1" t="s">
        <v>174</v>
      </c>
      <c r="C105" s="1">
        <v>1</v>
      </c>
      <c r="D105" s="5">
        <v>99.96</v>
      </c>
      <c r="G105" s="1"/>
      <c r="H105" s="1"/>
    </row>
    <row r="106" spans="1:8" x14ac:dyDescent="0.25">
      <c r="A106" s="1">
        <v>16901</v>
      </c>
      <c r="B106" s="1" t="s">
        <v>37</v>
      </c>
      <c r="C106" s="1">
        <v>1</v>
      </c>
      <c r="D106" s="5">
        <v>98.88</v>
      </c>
      <c r="G106" s="1"/>
      <c r="H106" s="1"/>
    </row>
    <row r="107" spans="1:8" x14ac:dyDescent="0.25">
      <c r="A107" s="1">
        <v>17246</v>
      </c>
      <c r="B107" s="1" t="s">
        <v>168</v>
      </c>
      <c r="C107" s="1">
        <v>1</v>
      </c>
      <c r="D107" s="5">
        <v>99.88</v>
      </c>
    </row>
    <row r="108" spans="1:8" x14ac:dyDescent="0.25">
      <c r="A108" s="1">
        <v>18813</v>
      </c>
      <c r="B108" s="1" t="s">
        <v>222</v>
      </c>
      <c r="C108" s="1">
        <v>1</v>
      </c>
      <c r="D108" s="5">
        <v>99.76</v>
      </c>
    </row>
    <row r="109" spans="1:8" x14ac:dyDescent="0.25">
      <c r="A109" s="1">
        <v>21266</v>
      </c>
      <c r="B109" s="1" t="s">
        <v>272</v>
      </c>
      <c r="C109" s="1">
        <v>1</v>
      </c>
      <c r="D109" s="5">
        <v>99.95</v>
      </c>
    </row>
    <row r="110" spans="1:8" x14ac:dyDescent="0.25">
      <c r="A110" s="1">
        <v>43860</v>
      </c>
      <c r="B110" s="1" t="s">
        <v>336</v>
      </c>
      <c r="C110" s="1">
        <v>1</v>
      </c>
      <c r="D110" s="5">
        <v>99.97</v>
      </c>
    </row>
    <row r="111" spans="1:8" x14ac:dyDescent="0.25">
      <c r="A111" s="1">
        <v>20107</v>
      </c>
      <c r="B111" s="1" t="s">
        <v>250</v>
      </c>
      <c r="C111" s="1">
        <v>1</v>
      </c>
      <c r="D111" s="5">
        <v>100</v>
      </c>
      <c r="G111" s="1"/>
      <c r="H111" s="1"/>
    </row>
    <row r="112" spans="1:8" x14ac:dyDescent="0.25">
      <c r="A112" s="1">
        <v>44246</v>
      </c>
      <c r="B112" s="1" t="s">
        <v>338</v>
      </c>
      <c r="C112" s="1">
        <v>1</v>
      </c>
      <c r="D112" s="5">
        <v>99.89</v>
      </c>
    </row>
    <row r="113" spans="1:8" x14ac:dyDescent="0.25">
      <c r="A113" s="1">
        <v>16600</v>
      </c>
      <c r="B113" s="1" t="s">
        <v>140</v>
      </c>
      <c r="C113" s="1">
        <v>1</v>
      </c>
      <c r="D113" s="5">
        <v>99.97</v>
      </c>
      <c r="G113" s="1"/>
      <c r="H113" s="1"/>
    </row>
    <row r="114" spans="1:8" x14ac:dyDescent="0.25">
      <c r="A114" s="1">
        <v>45243</v>
      </c>
      <c r="B114" s="1" t="s">
        <v>341</v>
      </c>
      <c r="C114" s="1">
        <v>1</v>
      </c>
      <c r="D114" s="5">
        <v>88.95</v>
      </c>
    </row>
    <row r="115" spans="1:8" x14ac:dyDescent="0.25">
      <c r="A115" s="1">
        <v>19843</v>
      </c>
      <c r="B115" s="1" t="s">
        <v>245</v>
      </c>
      <c r="C115" s="1">
        <v>1</v>
      </c>
      <c r="D115" s="5">
        <v>99.91</v>
      </c>
    </row>
    <row r="116" spans="1:8" x14ac:dyDescent="0.25">
      <c r="A116" s="1">
        <v>16966</v>
      </c>
      <c r="B116" s="1" t="s">
        <v>397</v>
      </c>
      <c r="C116" s="1">
        <v>1</v>
      </c>
      <c r="D116" s="5">
        <v>88.31</v>
      </c>
    </row>
    <row r="117" spans="1:8" x14ac:dyDescent="0.25">
      <c r="A117" s="1">
        <v>21106</v>
      </c>
      <c r="B117" s="1" t="s">
        <v>27</v>
      </c>
      <c r="C117" s="1">
        <v>1</v>
      </c>
      <c r="D117" s="5">
        <v>98</v>
      </c>
    </row>
    <row r="118" spans="1:8" x14ac:dyDescent="0.25">
      <c r="A118" s="1">
        <v>45215</v>
      </c>
      <c r="B118" s="1" t="s">
        <v>340</v>
      </c>
      <c r="C118" s="1">
        <v>1</v>
      </c>
      <c r="D118" s="5">
        <v>100</v>
      </c>
    </row>
    <row r="119" spans="1:8" x14ac:dyDescent="0.25">
      <c r="A119" s="1">
        <v>18152</v>
      </c>
      <c r="B119" s="1" t="s">
        <v>196</v>
      </c>
      <c r="C119" s="1">
        <v>1</v>
      </c>
      <c r="D119" s="5">
        <v>96.97</v>
      </c>
    </row>
    <row r="120" spans="1:8" x14ac:dyDescent="0.25">
      <c r="A120" s="1">
        <v>19141</v>
      </c>
      <c r="B120" s="1" t="s">
        <v>232</v>
      </c>
      <c r="C120" s="1">
        <v>1</v>
      </c>
      <c r="D120" s="5">
        <v>99.78</v>
      </c>
    </row>
    <row r="121" spans="1:8" x14ac:dyDescent="0.25">
      <c r="A121" s="1">
        <v>44499</v>
      </c>
      <c r="B121" s="1" t="s">
        <v>9</v>
      </c>
      <c r="C121" s="1">
        <v>1</v>
      </c>
      <c r="D121" s="5">
        <v>99.99</v>
      </c>
    </row>
    <row r="122" spans="1:8" x14ac:dyDescent="0.25">
      <c r="A122" s="1">
        <v>20860</v>
      </c>
      <c r="B122" s="1" t="s">
        <v>260</v>
      </c>
      <c r="C122" s="1">
        <v>1</v>
      </c>
      <c r="D122" s="5">
        <v>99.99</v>
      </c>
    </row>
    <row r="123" spans="1:8" x14ac:dyDescent="0.25">
      <c r="A123" s="1">
        <v>26031</v>
      </c>
      <c r="B123" s="1" t="s">
        <v>307</v>
      </c>
      <c r="C123" s="1">
        <v>1</v>
      </c>
      <c r="D123" s="5">
        <v>99.51</v>
      </c>
    </row>
    <row r="124" spans="1:8" x14ac:dyDescent="0.25">
      <c r="A124" s="1">
        <v>42836</v>
      </c>
      <c r="B124" s="1" t="s">
        <v>331</v>
      </c>
      <c r="C124" s="1">
        <v>1</v>
      </c>
      <c r="D124" s="5">
        <v>99.97</v>
      </c>
    </row>
    <row r="125" spans="1:8" x14ac:dyDescent="0.25">
      <c r="A125" s="1">
        <v>18949</v>
      </c>
      <c r="B125" s="1" t="s">
        <v>228</v>
      </c>
      <c r="C125" s="1">
        <v>1</v>
      </c>
      <c r="D125" s="5">
        <v>100</v>
      </c>
    </row>
    <row r="126" spans="1:8" x14ac:dyDescent="0.25">
      <c r="A126" s="1">
        <v>18406</v>
      </c>
      <c r="B126" s="1" t="s">
        <v>208</v>
      </c>
      <c r="C126" s="1">
        <v>1</v>
      </c>
      <c r="D126" s="5">
        <v>99.94</v>
      </c>
    </row>
    <row r="127" spans="1:8" x14ac:dyDescent="0.25">
      <c r="A127" s="1">
        <v>42891</v>
      </c>
      <c r="B127" s="1" t="s">
        <v>332</v>
      </c>
      <c r="C127" s="1">
        <v>1</v>
      </c>
      <c r="D127" s="5">
        <v>99.94</v>
      </c>
    </row>
    <row r="128" spans="1:8" x14ac:dyDescent="0.25">
      <c r="A128" s="1">
        <v>17105</v>
      </c>
      <c r="B128" s="1" t="s">
        <v>161</v>
      </c>
      <c r="C128" s="1">
        <v>1</v>
      </c>
      <c r="D128" s="5">
        <v>99.78</v>
      </c>
    </row>
    <row r="129" spans="1:4" x14ac:dyDescent="0.25">
      <c r="A129" s="1">
        <v>44444</v>
      </c>
      <c r="B129" s="1" t="s">
        <v>339</v>
      </c>
      <c r="C129" s="1">
        <v>1</v>
      </c>
      <c r="D129" s="5">
        <v>92.09</v>
      </c>
    </row>
    <row r="130" spans="1:4" x14ac:dyDescent="0.25">
      <c r="A130" s="1">
        <v>21169</v>
      </c>
      <c r="B130" s="1" t="s">
        <v>268</v>
      </c>
      <c r="C130" s="1">
        <v>1</v>
      </c>
      <c r="D130" s="5">
        <v>99.28</v>
      </c>
    </row>
    <row r="131" spans="1:4" x14ac:dyDescent="0.25">
      <c r="A131" s="1">
        <v>43882</v>
      </c>
      <c r="B131" s="1" t="s">
        <v>337</v>
      </c>
      <c r="C131" s="1">
        <v>1</v>
      </c>
      <c r="D131" s="5">
        <v>99.46</v>
      </c>
    </row>
    <row r="132" spans="1:4" x14ac:dyDescent="0.25">
      <c r="A132" s="1">
        <v>16080</v>
      </c>
      <c r="B132" s="1" t="s">
        <v>115</v>
      </c>
      <c r="C132" s="1">
        <v>1</v>
      </c>
      <c r="D132" s="5">
        <v>99.97</v>
      </c>
    </row>
    <row r="133" spans="1:4" x14ac:dyDescent="0.25">
      <c r="A133" s="1">
        <v>45498</v>
      </c>
      <c r="B133" s="1" t="s">
        <v>342</v>
      </c>
      <c r="C133" s="1">
        <v>1</v>
      </c>
      <c r="D133" s="5">
        <v>99.98</v>
      </c>
    </row>
    <row r="134" spans="1:4" x14ac:dyDescent="0.25">
      <c r="A134" s="1">
        <v>17856</v>
      </c>
      <c r="B134" s="1" t="s">
        <v>187</v>
      </c>
      <c r="C134" s="1">
        <v>1</v>
      </c>
      <c r="D134" s="5">
        <v>99.88</v>
      </c>
    </row>
    <row r="135" spans="1:4" x14ac:dyDescent="0.25">
      <c r="A135" s="1">
        <v>16464</v>
      </c>
      <c r="B135" s="1" t="s">
        <v>130</v>
      </c>
      <c r="C135" s="1">
        <v>1</v>
      </c>
      <c r="D135" s="5">
        <v>99.79</v>
      </c>
    </row>
    <row r="136" spans="1:4" x14ac:dyDescent="0.25">
      <c r="A136" s="1">
        <v>18844</v>
      </c>
      <c r="B136" s="1" t="s">
        <v>226</v>
      </c>
      <c r="C136" s="1">
        <v>1</v>
      </c>
      <c r="D136" s="5">
        <v>99.92</v>
      </c>
    </row>
    <row r="137" spans="1:4" x14ac:dyDescent="0.25">
      <c r="A137" s="1">
        <v>21943</v>
      </c>
      <c r="B137" s="1" t="s">
        <v>282</v>
      </c>
      <c r="C137" s="1">
        <v>1</v>
      </c>
      <c r="D137" s="5">
        <v>92.95</v>
      </c>
    </row>
    <row r="138" spans="1:4" x14ac:dyDescent="0.25">
      <c r="A138" s="1">
        <v>21162</v>
      </c>
      <c r="B138" s="1" t="s">
        <v>267</v>
      </c>
      <c r="C138" s="1">
        <v>1</v>
      </c>
      <c r="D138" s="5">
        <v>100</v>
      </c>
    </row>
    <row r="139" spans="1:4" x14ac:dyDescent="0.25">
      <c r="A139" s="1">
        <v>17408</v>
      </c>
      <c r="B139" s="1" t="s">
        <v>173</v>
      </c>
      <c r="C139" s="1">
        <v>1</v>
      </c>
      <c r="D139" s="5">
        <v>99.96</v>
      </c>
    </row>
    <row r="140" spans="1:4" x14ac:dyDescent="0.25">
      <c r="A140" s="1">
        <v>43792</v>
      </c>
      <c r="B140" s="1" t="s">
        <v>335</v>
      </c>
      <c r="C140" s="1">
        <v>1</v>
      </c>
      <c r="D140" s="5">
        <v>97.57</v>
      </c>
    </row>
    <row r="141" spans="1:4" x14ac:dyDescent="0.25">
      <c r="A141" s="1">
        <v>23482</v>
      </c>
      <c r="B141" s="1" t="s">
        <v>292</v>
      </c>
      <c r="C141" s="1">
        <v>1</v>
      </c>
      <c r="D141" s="5">
        <v>99.4</v>
      </c>
    </row>
    <row r="142" spans="1:4" x14ac:dyDescent="0.25">
      <c r="A142" s="1">
        <v>21180</v>
      </c>
      <c r="B142" s="1" t="s">
        <v>269</v>
      </c>
      <c r="C142" s="1">
        <v>1</v>
      </c>
      <c r="D142" s="5">
        <v>99.94</v>
      </c>
    </row>
    <row r="143" spans="1:4" x14ac:dyDescent="0.25">
      <c r="A143" s="1">
        <v>16650</v>
      </c>
      <c r="B143" s="1" t="s">
        <v>143</v>
      </c>
      <c r="C143" s="1">
        <v>1</v>
      </c>
      <c r="D143" s="5">
        <v>93.08</v>
      </c>
    </row>
    <row r="144" spans="1:4" x14ac:dyDescent="0.25">
      <c r="A144" s="1">
        <v>16218</v>
      </c>
      <c r="B144" s="1" t="s">
        <v>43</v>
      </c>
      <c r="C144" s="1">
        <v>1</v>
      </c>
      <c r="D144" s="5">
        <v>99.23</v>
      </c>
    </row>
    <row r="145" spans="1:4" x14ac:dyDescent="0.25">
      <c r="A145" s="1">
        <v>17952</v>
      </c>
      <c r="B145" s="1" t="s">
        <v>192</v>
      </c>
      <c r="C145" s="1">
        <v>1</v>
      </c>
      <c r="D145" s="5">
        <v>99.74</v>
      </c>
    </row>
    <row r="146" spans="1:4" x14ac:dyDescent="0.25">
      <c r="A146" s="1">
        <v>23764</v>
      </c>
      <c r="B146" s="1" t="s">
        <v>295</v>
      </c>
      <c r="C146" s="1">
        <v>1</v>
      </c>
      <c r="D146" s="5">
        <v>99.03</v>
      </c>
    </row>
    <row r="147" spans="1:4" x14ac:dyDescent="0.25">
      <c r="A147" s="1">
        <v>17368</v>
      </c>
      <c r="B147" s="1" t="s">
        <v>172</v>
      </c>
      <c r="C147" s="1">
        <v>1</v>
      </c>
      <c r="D147" s="5">
        <v>99.87</v>
      </c>
    </row>
    <row r="148" spans="1:4" x14ac:dyDescent="0.25">
      <c r="A148" s="1">
        <v>16119</v>
      </c>
      <c r="B148" s="1" t="s">
        <v>118</v>
      </c>
      <c r="C148" s="1">
        <v>1</v>
      </c>
      <c r="D148" s="5">
        <v>99.94</v>
      </c>
    </row>
    <row r="149" spans="1:4" x14ac:dyDescent="0.25">
      <c r="A149" s="1">
        <v>19191</v>
      </c>
      <c r="B149" s="1" t="s">
        <v>234</v>
      </c>
      <c r="C149" s="1">
        <v>1</v>
      </c>
      <c r="D149" s="5">
        <v>99.61</v>
      </c>
    </row>
    <row r="150" spans="1:4" x14ac:dyDescent="0.25">
      <c r="A150" s="1">
        <v>22170</v>
      </c>
      <c r="B150" s="1" t="s">
        <v>284</v>
      </c>
      <c r="C150" s="1">
        <v>1</v>
      </c>
      <c r="D150" s="5">
        <v>100</v>
      </c>
    </row>
    <row r="151" spans="1:4" x14ac:dyDescent="0.25">
      <c r="A151" s="1">
        <v>46740</v>
      </c>
      <c r="B151" s="1" t="s">
        <v>396</v>
      </c>
      <c r="C151" s="1">
        <v>1</v>
      </c>
      <c r="D151" s="5">
        <v>99.33</v>
      </c>
    </row>
    <row r="152" spans="1:4" x14ac:dyDescent="0.25">
      <c r="A152" s="1">
        <v>49272</v>
      </c>
      <c r="B152" s="1" t="s">
        <v>351</v>
      </c>
      <c r="C152" s="1">
        <v>1</v>
      </c>
      <c r="D152" s="5">
        <v>99.55</v>
      </c>
    </row>
    <row r="153" spans="1:4" x14ac:dyDescent="0.25">
      <c r="A153" s="1">
        <v>19624</v>
      </c>
      <c r="B153" s="1" t="s">
        <v>241</v>
      </c>
      <c r="C153" s="1">
        <v>1</v>
      </c>
      <c r="D153" s="5">
        <v>99.83</v>
      </c>
    </row>
    <row r="154" spans="1:4" x14ac:dyDescent="0.25">
      <c r="A154" s="1">
        <v>20468</v>
      </c>
      <c r="B154" s="1" t="s">
        <v>256</v>
      </c>
      <c r="C154" s="1">
        <v>1</v>
      </c>
      <c r="D154" s="5">
        <v>99.81</v>
      </c>
    </row>
    <row r="155" spans="1:4" x14ac:dyDescent="0.25">
      <c r="A155" s="1">
        <v>49641</v>
      </c>
      <c r="B155" s="1" t="s">
        <v>5</v>
      </c>
      <c r="C155" s="1">
        <v>1</v>
      </c>
      <c r="D155" s="5">
        <v>99.88</v>
      </c>
    </row>
    <row r="156" spans="1:4" s="8" customFormat="1" x14ac:dyDescent="0.25">
      <c r="A156" s="1">
        <v>21057</v>
      </c>
      <c r="B156" s="1" t="s">
        <v>264</v>
      </c>
      <c r="C156" s="1">
        <v>1</v>
      </c>
      <c r="D156" s="5">
        <v>99.84</v>
      </c>
    </row>
    <row r="157" spans="1:4" s="8" customFormat="1" x14ac:dyDescent="0.25">
      <c r="A157" s="1">
        <v>21064</v>
      </c>
      <c r="B157" s="1" t="s">
        <v>395</v>
      </c>
      <c r="C157" s="1">
        <v>1</v>
      </c>
      <c r="D157" s="5">
        <v>99.98</v>
      </c>
    </row>
    <row r="158" spans="1:4" x14ac:dyDescent="0.25">
      <c r="A158" s="1">
        <v>20004</v>
      </c>
      <c r="B158" s="1" t="s">
        <v>248</v>
      </c>
      <c r="C158" s="1">
        <v>1</v>
      </c>
      <c r="D158" s="5">
        <v>80.650000000000006</v>
      </c>
    </row>
    <row r="159" spans="1:4" x14ac:dyDescent="0.25">
      <c r="A159" s="1">
        <v>17536</v>
      </c>
      <c r="B159" s="1" t="s">
        <v>178</v>
      </c>
      <c r="C159" s="1">
        <v>1</v>
      </c>
      <c r="D159" s="5">
        <v>99.7</v>
      </c>
    </row>
    <row r="160" spans="1:4" x14ac:dyDescent="0.25">
      <c r="A160" s="1">
        <v>48136</v>
      </c>
      <c r="B160" s="1" t="s">
        <v>348</v>
      </c>
      <c r="C160" s="1">
        <v>1</v>
      </c>
      <c r="D160" s="5">
        <v>99.25</v>
      </c>
    </row>
    <row r="161" spans="1:4" x14ac:dyDescent="0.25">
      <c r="A161" s="1">
        <v>18843</v>
      </c>
      <c r="B161" s="1" t="s">
        <v>225</v>
      </c>
      <c r="C161" s="1">
        <v>1</v>
      </c>
      <c r="D161" s="5">
        <v>98.9</v>
      </c>
    </row>
    <row r="162" spans="1:4" x14ac:dyDescent="0.25">
      <c r="A162" s="1">
        <v>18637</v>
      </c>
      <c r="B162" s="1" t="s">
        <v>215</v>
      </c>
      <c r="C162" s="1">
        <v>1</v>
      </c>
      <c r="D162" s="5">
        <v>97.59</v>
      </c>
    </row>
    <row r="163" spans="1:4" x14ac:dyDescent="0.25">
      <c r="A163" s="1">
        <v>47798</v>
      </c>
      <c r="B163" s="1" t="s">
        <v>17</v>
      </c>
      <c r="C163" s="1">
        <v>1</v>
      </c>
      <c r="D163" s="5">
        <v>98.71</v>
      </c>
    </row>
    <row r="164" spans="1:4" x14ac:dyDescent="0.25">
      <c r="A164" s="1">
        <v>21392</v>
      </c>
      <c r="B164" s="1" t="s">
        <v>276</v>
      </c>
      <c r="C164" s="1">
        <v>1</v>
      </c>
      <c r="D164" s="5">
        <v>99.51</v>
      </c>
    </row>
    <row r="165" spans="1:4" x14ac:dyDescent="0.25">
      <c r="A165" s="1">
        <v>17083</v>
      </c>
      <c r="B165" s="1" t="s">
        <v>31</v>
      </c>
      <c r="C165" s="1">
        <v>1</v>
      </c>
      <c r="D165" s="5">
        <v>99.72</v>
      </c>
    </row>
    <row r="166" spans="1:4" x14ac:dyDescent="0.25">
      <c r="A166" s="1">
        <v>25316</v>
      </c>
      <c r="B166" s="1" t="s">
        <v>402</v>
      </c>
      <c r="C166" s="1">
        <v>1</v>
      </c>
      <c r="D166" s="5">
        <v>99.77</v>
      </c>
    </row>
    <row r="167" spans="1:4" x14ac:dyDescent="0.25">
      <c r="A167" s="1">
        <v>47678</v>
      </c>
      <c r="B167" s="1" t="s">
        <v>345</v>
      </c>
      <c r="C167" s="1">
        <v>1</v>
      </c>
      <c r="D167" s="5">
        <v>99.97</v>
      </c>
    </row>
    <row r="168" spans="1:4" x14ac:dyDescent="0.25">
      <c r="A168" s="1">
        <v>25575</v>
      </c>
      <c r="B168" s="1" t="s">
        <v>305</v>
      </c>
      <c r="C168" s="1">
        <v>1</v>
      </c>
      <c r="D168" s="5">
        <v>99.86</v>
      </c>
    </row>
    <row r="169" spans="1:4" x14ac:dyDescent="0.25">
      <c r="A169" s="1">
        <v>18774</v>
      </c>
      <c r="B169" s="1" t="s">
        <v>219</v>
      </c>
      <c r="C169" s="1">
        <v>1</v>
      </c>
      <c r="D169" s="5">
        <v>99.77</v>
      </c>
    </row>
    <row r="170" spans="1:4" x14ac:dyDescent="0.25">
      <c r="A170" s="1">
        <v>48882</v>
      </c>
      <c r="B170" s="1" t="s">
        <v>350</v>
      </c>
      <c r="C170" s="1">
        <v>1</v>
      </c>
      <c r="D170" s="5">
        <v>98.7</v>
      </c>
    </row>
    <row r="171" spans="1:4" x14ac:dyDescent="0.25">
      <c r="A171" s="1">
        <v>16674</v>
      </c>
      <c r="B171" s="1" t="s">
        <v>145</v>
      </c>
      <c r="C171" s="1">
        <v>1</v>
      </c>
      <c r="D171" s="5">
        <v>99.88</v>
      </c>
    </row>
    <row r="172" spans="1:4" x14ac:dyDescent="0.25">
      <c r="A172" s="1">
        <v>17086</v>
      </c>
      <c r="B172" s="1" t="s">
        <v>158</v>
      </c>
      <c r="C172" s="1">
        <v>1</v>
      </c>
      <c r="D172" s="5">
        <v>99.58</v>
      </c>
    </row>
    <row r="173" spans="1:4" x14ac:dyDescent="0.25">
      <c r="A173" s="1">
        <v>26148</v>
      </c>
      <c r="B173" s="1" t="s">
        <v>309</v>
      </c>
      <c r="C173" s="1">
        <v>1</v>
      </c>
      <c r="D173" s="5">
        <v>99.58</v>
      </c>
    </row>
    <row r="174" spans="1:4" x14ac:dyDescent="0.25">
      <c r="A174" s="1">
        <v>21391</v>
      </c>
      <c r="B174" s="1" t="s">
        <v>275</v>
      </c>
      <c r="C174" s="1">
        <v>1</v>
      </c>
      <c r="D174" s="5">
        <v>98.54</v>
      </c>
    </row>
    <row r="175" spans="1:4" x14ac:dyDescent="0.25">
      <c r="A175" s="1">
        <v>18662</v>
      </c>
      <c r="B175" s="1" t="s">
        <v>46</v>
      </c>
      <c r="C175" s="1">
        <v>1</v>
      </c>
      <c r="D175" s="5">
        <v>0.1</v>
      </c>
    </row>
    <row r="176" spans="1:4" x14ac:dyDescent="0.25">
      <c r="A176" s="1">
        <v>48203</v>
      </c>
      <c r="B176" s="1" t="s">
        <v>389</v>
      </c>
      <c r="C176" s="1">
        <v>1</v>
      </c>
      <c r="D176" s="5">
        <v>99.99</v>
      </c>
    </row>
    <row r="177" spans="1:7" x14ac:dyDescent="0.25">
      <c r="A177" s="1">
        <v>17237</v>
      </c>
      <c r="B177" s="1" t="s">
        <v>167</v>
      </c>
      <c r="C177" s="1">
        <v>1</v>
      </c>
      <c r="D177" s="5">
        <v>49.03</v>
      </c>
    </row>
    <row r="178" spans="1:7" x14ac:dyDescent="0.25">
      <c r="A178" s="1">
        <v>49711</v>
      </c>
      <c r="B178" s="1" t="s">
        <v>387</v>
      </c>
      <c r="C178" s="1">
        <v>1</v>
      </c>
      <c r="D178" s="5">
        <v>99.99</v>
      </c>
    </row>
    <row r="179" spans="1:7" x14ac:dyDescent="0.25">
      <c r="A179" s="1">
        <v>51051</v>
      </c>
      <c r="B179" s="1" t="s">
        <v>487</v>
      </c>
      <c r="C179" s="1">
        <v>1</v>
      </c>
      <c r="D179" s="5">
        <v>99.99</v>
      </c>
    </row>
    <row r="180" spans="1:7" x14ac:dyDescent="0.25">
      <c r="A180" s="1">
        <v>22171</v>
      </c>
      <c r="B180" s="1" t="s">
        <v>285</v>
      </c>
      <c r="C180" s="1">
        <v>1</v>
      </c>
      <c r="D180" s="5">
        <v>99.82</v>
      </c>
    </row>
    <row r="181" spans="1:7" x14ac:dyDescent="0.25">
      <c r="A181" s="1">
        <v>18484</v>
      </c>
      <c r="B181" s="1" t="s">
        <v>212</v>
      </c>
      <c r="C181" s="1">
        <v>1</v>
      </c>
      <c r="D181" s="5">
        <v>99.82</v>
      </c>
    </row>
    <row r="182" spans="1:7" x14ac:dyDescent="0.25">
      <c r="A182" s="1">
        <v>49573</v>
      </c>
      <c r="B182" s="1" t="s">
        <v>352</v>
      </c>
      <c r="C182" s="1">
        <v>1</v>
      </c>
      <c r="D182" s="5">
        <v>99.99</v>
      </c>
    </row>
    <row r="183" spans="1:7" x14ac:dyDescent="0.25">
      <c r="A183" s="1">
        <v>18188</v>
      </c>
      <c r="B183" s="1" t="s">
        <v>197</v>
      </c>
      <c r="C183" s="1">
        <v>1</v>
      </c>
      <c r="D183" s="5">
        <v>99.96</v>
      </c>
    </row>
    <row r="184" spans="1:7" x14ac:dyDescent="0.25">
      <c r="A184" s="1">
        <v>16317</v>
      </c>
      <c r="B184" s="1" t="s">
        <v>125</v>
      </c>
      <c r="C184" s="1">
        <v>1</v>
      </c>
      <c r="D184" s="5">
        <v>99.94</v>
      </c>
    </row>
    <row r="185" spans="1:7" x14ac:dyDescent="0.25">
      <c r="A185" s="1">
        <v>18477</v>
      </c>
      <c r="B185" s="1" t="s">
        <v>211</v>
      </c>
      <c r="C185" s="1">
        <v>1</v>
      </c>
      <c r="D185" s="5">
        <v>99.82</v>
      </c>
    </row>
    <row r="186" spans="1:7" x14ac:dyDescent="0.25">
      <c r="A186" s="1">
        <v>18261</v>
      </c>
      <c r="B186" s="1" t="s">
        <v>200</v>
      </c>
      <c r="C186" s="1">
        <v>1</v>
      </c>
      <c r="D186" s="5">
        <v>99.99</v>
      </c>
    </row>
    <row r="187" spans="1:7" x14ac:dyDescent="0.25">
      <c r="A187" s="1">
        <v>18303</v>
      </c>
      <c r="B187" s="1" t="s">
        <v>202</v>
      </c>
      <c r="C187" s="1">
        <v>1</v>
      </c>
      <c r="D187" s="5">
        <v>99.96</v>
      </c>
    </row>
    <row r="188" spans="1:7" x14ac:dyDescent="0.25">
      <c r="A188" s="1">
        <v>18204</v>
      </c>
      <c r="B188" s="1" t="s">
        <v>199</v>
      </c>
      <c r="C188" s="1">
        <v>1</v>
      </c>
      <c r="D188" s="5">
        <v>99.98</v>
      </c>
    </row>
    <row r="189" spans="1:7" x14ac:dyDescent="0.25">
      <c r="A189" s="1">
        <v>48074</v>
      </c>
      <c r="B189" s="1" t="s">
        <v>398</v>
      </c>
      <c r="C189" s="1">
        <v>1</v>
      </c>
      <c r="D189" s="5">
        <v>99.99</v>
      </c>
      <c r="G189" s="1"/>
    </row>
    <row r="190" spans="1:7" x14ac:dyDescent="0.25">
      <c r="A190" s="1">
        <v>47895</v>
      </c>
      <c r="B190" s="1" t="s">
        <v>347</v>
      </c>
      <c r="C190" s="1">
        <v>1</v>
      </c>
      <c r="D190" s="5">
        <v>99.98</v>
      </c>
      <c r="G190" s="1"/>
    </row>
    <row r="191" spans="1:7" x14ac:dyDescent="0.25">
      <c r="A191" s="1">
        <v>21449</v>
      </c>
      <c r="B191" s="1" t="s">
        <v>277</v>
      </c>
      <c r="C191" s="1">
        <v>1</v>
      </c>
      <c r="D191" s="5">
        <v>99.79</v>
      </c>
    </row>
    <row r="192" spans="1:7" x14ac:dyDescent="0.25">
      <c r="A192" s="1">
        <v>25374</v>
      </c>
      <c r="B192" s="1" t="s">
        <v>303</v>
      </c>
      <c r="C192" s="1">
        <v>1</v>
      </c>
      <c r="D192" s="5">
        <v>3.45</v>
      </c>
    </row>
    <row r="193" spans="1:4" x14ac:dyDescent="0.25">
      <c r="A193" s="1">
        <v>16206</v>
      </c>
      <c r="B193" s="1" t="s">
        <v>122</v>
      </c>
      <c r="C193" s="1">
        <v>1</v>
      </c>
      <c r="D193" s="5">
        <v>7.26</v>
      </c>
    </row>
    <row r="194" spans="1:4" x14ac:dyDescent="0.25">
      <c r="A194" s="1">
        <v>20299</v>
      </c>
      <c r="B194" s="1" t="s">
        <v>254</v>
      </c>
      <c r="C194" s="1">
        <v>1</v>
      </c>
      <c r="D194" s="5">
        <v>98.55</v>
      </c>
    </row>
    <row r="195" spans="1:4" x14ac:dyDescent="0.25">
      <c r="A195" s="1">
        <v>48796</v>
      </c>
      <c r="B195" s="1" t="s">
        <v>349</v>
      </c>
      <c r="C195" s="1">
        <v>1</v>
      </c>
      <c r="D195" s="5">
        <v>97.98</v>
      </c>
    </row>
    <row r="196" spans="1:4" x14ac:dyDescent="0.25">
      <c r="A196" s="1">
        <v>17872</v>
      </c>
      <c r="B196" s="1" t="s">
        <v>190</v>
      </c>
      <c r="C196" s="1">
        <v>1</v>
      </c>
      <c r="D196" s="5">
        <v>99.89</v>
      </c>
    </row>
    <row r="197" spans="1:4" x14ac:dyDescent="0.25">
      <c r="A197" s="1">
        <v>23726</v>
      </c>
      <c r="B197" s="1" t="s">
        <v>294</v>
      </c>
      <c r="C197" s="1">
        <v>1</v>
      </c>
      <c r="D197" s="5">
        <v>100</v>
      </c>
    </row>
    <row r="198" spans="1:4" x14ac:dyDescent="0.25">
      <c r="A198" s="1">
        <v>16540</v>
      </c>
      <c r="B198" s="1" t="s">
        <v>135</v>
      </c>
      <c r="C198" s="1">
        <v>1</v>
      </c>
      <c r="D198" s="5">
        <v>99.61</v>
      </c>
    </row>
    <row r="199" spans="1:4" x14ac:dyDescent="0.25">
      <c r="A199" s="1">
        <v>23006</v>
      </c>
      <c r="B199" s="1" t="s">
        <v>288</v>
      </c>
      <c r="C199" s="1">
        <v>1</v>
      </c>
      <c r="D199" s="5">
        <v>99.71</v>
      </c>
    </row>
    <row r="200" spans="1:4" x14ac:dyDescent="0.25">
      <c r="A200" s="1">
        <v>47271</v>
      </c>
      <c r="B200" s="1" t="s">
        <v>344</v>
      </c>
      <c r="C200" s="1">
        <v>1</v>
      </c>
      <c r="D200" s="5">
        <v>99.73</v>
      </c>
    </row>
    <row r="201" spans="1:4" x14ac:dyDescent="0.25">
      <c r="A201" s="1">
        <v>18810</v>
      </c>
      <c r="B201" s="1" t="s">
        <v>221</v>
      </c>
      <c r="C201" s="1">
        <v>1</v>
      </c>
      <c r="D201" s="5">
        <v>99.97</v>
      </c>
    </row>
    <row r="202" spans="1:4" x14ac:dyDescent="0.25">
      <c r="A202" s="1">
        <v>23065</v>
      </c>
      <c r="B202" s="1" t="s">
        <v>290</v>
      </c>
      <c r="C202" s="1">
        <v>1</v>
      </c>
      <c r="D202" s="5">
        <v>99.85</v>
      </c>
    </row>
    <row r="203" spans="1:4" x14ac:dyDescent="0.25">
      <c r="A203" s="1">
        <v>47257</v>
      </c>
      <c r="B203" s="1" t="s">
        <v>33</v>
      </c>
      <c r="C203" s="1">
        <v>1</v>
      </c>
      <c r="D203" s="5">
        <v>99.81</v>
      </c>
    </row>
    <row r="204" spans="1:4" x14ac:dyDescent="0.25">
      <c r="A204" s="1">
        <v>17066</v>
      </c>
      <c r="B204" s="1" t="s">
        <v>157</v>
      </c>
      <c r="C204" s="1">
        <v>1</v>
      </c>
      <c r="D204" s="5">
        <v>99.95</v>
      </c>
    </row>
    <row r="205" spans="1:4" x14ac:dyDescent="0.25">
      <c r="A205" s="1">
        <v>22928</v>
      </c>
      <c r="B205" s="1" t="s">
        <v>287</v>
      </c>
      <c r="C205" s="1">
        <v>1</v>
      </c>
      <c r="D205" s="5">
        <v>98.8</v>
      </c>
    </row>
    <row r="206" spans="1:4" x14ac:dyDescent="0.25">
      <c r="A206" s="1">
        <v>18755</v>
      </c>
      <c r="B206" s="1" t="s">
        <v>44</v>
      </c>
      <c r="C206" s="1">
        <v>1</v>
      </c>
      <c r="D206" s="5">
        <v>99.62</v>
      </c>
    </row>
    <row r="207" spans="1:4" x14ac:dyDescent="0.25">
      <c r="A207" s="1">
        <v>23640</v>
      </c>
      <c r="B207" s="1" t="s">
        <v>293</v>
      </c>
      <c r="C207" s="1">
        <v>1</v>
      </c>
      <c r="D207" s="5">
        <v>95.83</v>
      </c>
    </row>
    <row r="208" spans="1:4" x14ac:dyDescent="0.25">
      <c r="A208" s="1">
        <v>47688</v>
      </c>
      <c r="B208" s="1" t="s">
        <v>346</v>
      </c>
      <c r="C208" s="1">
        <v>1</v>
      </c>
      <c r="D208" s="5">
        <v>99.65</v>
      </c>
    </row>
    <row r="209" spans="1:4" x14ac:dyDescent="0.25">
      <c r="A209" s="1">
        <v>46660</v>
      </c>
      <c r="B209" s="1" t="s">
        <v>343</v>
      </c>
      <c r="C209" s="1">
        <v>1</v>
      </c>
      <c r="D209" s="5">
        <v>99.99</v>
      </c>
    </row>
    <row r="210" spans="1:4" x14ac:dyDescent="0.25">
      <c r="A210" s="1">
        <v>17840</v>
      </c>
      <c r="B210" s="1" t="s">
        <v>186</v>
      </c>
      <c r="C210" s="1">
        <v>1</v>
      </c>
      <c r="D210" s="5">
        <v>99.96</v>
      </c>
    </row>
    <row r="211" spans="1:4" x14ac:dyDescent="0.25">
      <c r="A211" s="1">
        <v>18553</v>
      </c>
      <c r="B211" s="1" t="s">
        <v>213</v>
      </c>
      <c r="C211" s="1">
        <v>1</v>
      </c>
      <c r="D211" s="5">
        <v>99.92</v>
      </c>
    </row>
    <row r="212" spans="1:4" x14ac:dyDescent="0.25">
      <c r="A212" s="1">
        <v>17959</v>
      </c>
      <c r="B212" s="1" t="s">
        <v>193</v>
      </c>
      <c r="C212" s="1">
        <v>1</v>
      </c>
      <c r="D212" s="5">
        <v>99.96</v>
      </c>
    </row>
    <row r="213" spans="1:4" x14ac:dyDescent="0.25">
      <c r="A213" s="1">
        <v>19873</v>
      </c>
      <c r="B213" s="1" t="s">
        <v>246</v>
      </c>
      <c r="C213" s="1">
        <v>1</v>
      </c>
      <c r="D213" s="5">
        <v>99.96</v>
      </c>
    </row>
    <row r="214" spans="1:4" x14ac:dyDescent="0.25">
      <c r="A214" s="1">
        <v>18367</v>
      </c>
      <c r="B214" s="1" t="s">
        <v>205</v>
      </c>
      <c r="C214" s="1">
        <v>1</v>
      </c>
      <c r="D214" s="5">
        <v>99.94</v>
      </c>
    </row>
    <row r="215" spans="1:4" x14ac:dyDescent="0.25">
      <c r="A215" s="1">
        <v>51924</v>
      </c>
      <c r="B215" s="1" t="s">
        <v>356</v>
      </c>
      <c r="C215" s="1">
        <v>1</v>
      </c>
      <c r="D215" s="5">
        <v>100</v>
      </c>
    </row>
    <row r="216" spans="1:4" x14ac:dyDescent="0.25">
      <c r="A216" s="1">
        <v>53610</v>
      </c>
      <c r="B216" s="1" t="s">
        <v>359</v>
      </c>
      <c r="C216" s="1">
        <v>1</v>
      </c>
      <c r="D216" s="5">
        <v>99.29</v>
      </c>
    </row>
    <row r="217" spans="1:4" x14ac:dyDescent="0.25">
      <c r="A217" s="1">
        <v>17002</v>
      </c>
      <c r="B217" s="1" t="s">
        <v>155</v>
      </c>
      <c r="C217" s="1">
        <v>1</v>
      </c>
      <c r="D217" s="5">
        <v>99.86</v>
      </c>
    </row>
    <row r="218" spans="1:4" x14ac:dyDescent="0.25">
      <c r="A218" s="1">
        <v>53428</v>
      </c>
      <c r="B218" s="1" t="s">
        <v>358</v>
      </c>
      <c r="C218" s="1">
        <v>1</v>
      </c>
      <c r="D218" s="5">
        <v>99.46</v>
      </c>
    </row>
    <row r="219" spans="1:4" x14ac:dyDescent="0.25">
      <c r="A219" s="1">
        <v>17155</v>
      </c>
      <c r="B219" s="1" t="s">
        <v>165</v>
      </c>
      <c r="C219" s="1">
        <v>1</v>
      </c>
      <c r="D219" s="5">
        <v>99.85</v>
      </c>
    </row>
    <row r="220" spans="1:4" x14ac:dyDescent="0.25">
      <c r="A220" s="1">
        <v>16111</v>
      </c>
      <c r="B220" s="1" t="s">
        <v>117</v>
      </c>
      <c r="C220" s="1">
        <v>1</v>
      </c>
      <c r="D220" s="5">
        <v>89.82</v>
      </c>
    </row>
    <row r="221" spans="1:4" x14ac:dyDescent="0.25">
      <c r="A221" s="1">
        <v>51496</v>
      </c>
      <c r="B221" s="1" t="s">
        <v>22</v>
      </c>
      <c r="C221" s="1">
        <v>1</v>
      </c>
      <c r="D221" s="5">
        <v>99.99</v>
      </c>
    </row>
    <row r="222" spans="1:4" x14ac:dyDescent="0.25">
      <c r="A222" s="1">
        <v>18070</v>
      </c>
      <c r="B222" s="1" t="s">
        <v>195</v>
      </c>
      <c r="C222" s="1">
        <v>1</v>
      </c>
      <c r="D222" s="5">
        <v>99.4</v>
      </c>
    </row>
    <row r="223" spans="1:4" x14ac:dyDescent="0.25">
      <c r="A223" s="1">
        <v>17130</v>
      </c>
      <c r="B223" s="1" t="s">
        <v>163</v>
      </c>
      <c r="C223" s="1">
        <v>1</v>
      </c>
      <c r="D223" s="5">
        <v>100</v>
      </c>
    </row>
    <row r="224" spans="1:4" x14ac:dyDescent="0.25">
      <c r="A224" s="1">
        <v>17869</v>
      </c>
      <c r="B224" s="1" t="s">
        <v>189</v>
      </c>
      <c r="C224" s="1">
        <v>1</v>
      </c>
      <c r="D224" s="5">
        <v>99.86</v>
      </c>
    </row>
    <row r="225" spans="1:4" x14ac:dyDescent="0.25">
      <c r="A225" s="1">
        <v>53681</v>
      </c>
      <c r="B225" s="1" t="s">
        <v>360</v>
      </c>
      <c r="C225" s="1">
        <v>1</v>
      </c>
      <c r="D225" s="5">
        <v>99.96</v>
      </c>
    </row>
    <row r="226" spans="1:4" x14ac:dyDescent="0.25">
      <c r="A226" s="1">
        <v>19320</v>
      </c>
      <c r="B226" s="1" t="s">
        <v>237</v>
      </c>
      <c r="C226" s="1">
        <v>1</v>
      </c>
      <c r="D226" s="5">
        <v>95.64</v>
      </c>
    </row>
    <row r="227" spans="1:4" x14ac:dyDescent="0.25">
      <c r="A227" s="1">
        <v>17735</v>
      </c>
      <c r="B227" s="1" t="s">
        <v>182</v>
      </c>
      <c r="C227" s="1">
        <v>1</v>
      </c>
      <c r="D227" s="5">
        <v>99.45</v>
      </c>
    </row>
    <row r="228" spans="1:4" x14ac:dyDescent="0.25">
      <c r="A228" s="1">
        <v>17092</v>
      </c>
      <c r="B228" s="1" t="s">
        <v>159</v>
      </c>
      <c r="C228" s="1">
        <v>1</v>
      </c>
      <c r="D228" s="5">
        <v>98.45</v>
      </c>
    </row>
    <row r="229" spans="1:4" s="8" customFormat="1" x14ac:dyDescent="0.25">
      <c r="A229" s="1">
        <v>17821</v>
      </c>
      <c r="B229" s="1" t="s">
        <v>184</v>
      </c>
      <c r="C229" s="1">
        <v>1</v>
      </c>
      <c r="D229" s="5">
        <v>0.89</v>
      </c>
    </row>
    <row r="230" spans="1:4" x14ac:dyDescent="0.25">
      <c r="A230" s="1">
        <v>16489</v>
      </c>
      <c r="B230" s="1" t="s">
        <v>132</v>
      </c>
      <c r="C230" s="1">
        <v>1</v>
      </c>
      <c r="D230" s="5">
        <v>99.98</v>
      </c>
    </row>
    <row r="231" spans="1:4" x14ac:dyDescent="0.25">
      <c r="A231" s="1">
        <v>18013</v>
      </c>
      <c r="B231" s="1" t="s">
        <v>194</v>
      </c>
      <c r="C231" s="1">
        <v>1</v>
      </c>
      <c r="D231" s="5">
        <v>99.69</v>
      </c>
    </row>
    <row r="232" spans="1:4" x14ac:dyDescent="0.25">
      <c r="A232" s="1">
        <v>53791</v>
      </c>
      <c r="B232" s="1" t="s">
        <v>361</v>
      </c>
      <c r="C232" s="1">
        <v>1</v>
      </c>
      <c r="D232" s="5">
        <v>99.43</v>
      </c>
    </row>
    <row r="233" spans="1:4" x14ac:dyDescent="0.25">
      <c r="A233" s="1">
        <v>19460</v>
      </c>
      <c r="B233" s="1" t="s">
        <v>239</v>
      </c>
      <c r="C233" s="1">
        <v>1</v>
      </c>
      <c r="D233" s="5">
        <v>99.83</v>
      </c>
    </row>
    <row r="234" spans="1:4" x14ac:dyDescent="0.25">
      <c r="A234" s="1">
        <v>19025</v>
      </c>
      <c r="B234" s="1" t="s">
        <v>230</v>
      </c>
      <c r="C234" s="1">
        <v>1</v>
      </c>
      <c r="D234" s="5">
        <v>99.97</v>
      </c>
    </row>
    <row r="235" spans="1:4" x14ac:dyDescent="0.25">
      <c r="A235" s="1">
        <v>17647</v>
      </c>
      <c r="B235" s="1" t="s">
        <v>181</v>
      </c>
      <c r="C235" s="1">
        <v>1</v>
      </c>
      <c r="D235" s="5">
        <v>97.85</v>
      </c>
    </row>
    <row r="236" spans="1:4" x14ac:dyDescent="0.25">
      <c r="A236" s="1">
        <v>51902</v>
      </c>
      <c r="B236" s="1" t="s">
        <v>355</v>
      </c>
      <c r="C236" s="1">
        <v>1</v>
      </c>
      <c r="D236" s="5">
        <v>99.93</v>
      </c>
    </row>
    <row r="237" spans="1:4" x14ac:dyDescent="0.25">
      <c r="A237" s="1">
        <v>18395</v>
      </c>
      <c r="B237" s="1" t="s">
        <v>207</v>
      </c>
      <c r="C237" s="1">
        <v>1</v>
      </c>
      <c r="D237" s="5">
        <v>99.98</v>
      </c>
    </row>
    <row r="238" spans="1:4" x14ac:dyDescent="0.25">
      <c r="A238" s="1">
        <v>51832</v>
      </c>
      <c r="B238" s="1" t="s">
        <v>354</v>
      </c>
      <c r="C238" s="1">
        <v>1</v>
      </c>
      <c r="D238" s="5">
        <v>99.82</v>
      </c>
    </row>
    <row r="239" spans="1:4" x14ac:dyDescent="0.25">
      <c r="A239" s="1">
        <v>16475</v>
      </c>
      <c r="B239" s="1" t="s">
        <v>24</v>
      </c>
      <c r="C239" s="1">
        <v>1</v>
      </c>
      <c r="D239" s="5">
        <v>99.93</v>
      </c>
    </row>
    <row r="240" spans="1:4" x14ac:dyDescent="0.25">
      <c r="A240" s="1">
        <v>51647</v>
      </c>
      <c r="B240" s="1" t="s">
        <v>353</v>
      </c>
      <c r="C240" s="1">
        <v>1</v>
      </c>
      <c r="D240" s="5">
        <v>99.99</v>
      </c>
    </row>
    <row r="241" spans="1:4" x14ac:dyDescent="0.25">
      <c r="A241" s="1">
        <v>16265</v>
      </c>
      <c r="B241" s="1" t="s">
        <v>123</v>
      </c>
      <c r="C241" s="1">
        <v>1</v>
      </c>
      <c r="D241" s="5">
        <v>99.87</v>
      </c>
    </row>
    <row r="242" spans="1:4" x14ac:dyDescent="0.25">
      <c r="A242" s="1">
        <v>16146</v>
      </c>
      <c r="B242" s="1" t="s">
        <v>6</v>
      </c>
      <c r="C242" s="1">
        <v>1</v>
      </c>
      <c r="D242" s="5">
        <v>99.06</v>
      </c>
    </row>
    <row r="243" spans="1:4" x14ac:dyDescent="0.25">
      <c r="A243" s="1">
        <v>19220</v>
      </c>
      <c r="B243" s="1" t="s">
        <v>235</v>
      </c>
      <c r="C243" s="1">
        <v>1</v>
      </c>
      <c r="D243" s="5">
        <v>75.400000000000006</v>
      </c>
    </row>
    <row r="244" spans="1:4" x14ac:dyDescent="0.25">
      <c r="A244" s="1">
        <v>18821</v>
      </c>
      <c r="B244" s="1" t="s">
        <v>223</v>
      </c>
      <c r="C244" s="1">
        <v>1</v>
      </c>
      <c r="D244" s="5">
        <v>99.99</v>
      </c>
    </row>
    <row r="245" spans="1:4" x14ac:dyDescent="0.25">
      <c r="A245" s="1">
        <v>18660</v>
      </c>
      <c r="B245" s="1" t="s">
        <v>217</v>
      </c>
      <c r="C245" s="1">
        <v>1</v>
      </c>
      <c r="D245" s="5">
        <v>99.9</v>
      </c>
    </row>
    <row r="246" spans="1:4" x14ac:dyDescent="0.25">
      <c r="A246" s="1">
        <v>23028</v>
      </c>
      <c r="B246" s="1" t="s">
        <v>289</v>
      </c>
      <c r="C246" s="1">
        <v>1</v>
      </c>
      <c r="D246" s="5">
        <v>98.6</v>
      </c>
    </row>
    <row r="247" spans="1:4" x14ac:dyDescent="0.25">
      <c r="A247" s="1">
        <v>52211</v>
      </c>
      <c r="B247" s="1" t="s">
        <v>40</v>
      </c>
      <c r="C247" s="1">
        <v>1</v>
      </c>
      <c r="D247" s="5">
        <v>99.81</v>
      </c>
    </row>
    <row r="248" spans="1:4" x14ac:dyDescent="0.25">
      <c r="A248" s="1">
        <v>51909</v>
      </c>
      <c r="B248" s="1" t="s">
        <v>399</v>
      </c>
      <c r="C248" s="1">
        <v>1</v>
      </c>
      <c r="D248" s="5">
        <v>99.55</v>
      </c>
    </row>
    <row r="249" spans="1:4" x14ac:dyDescent="0.25">
      <c r="A249" s="1">
        <v>53857</v>
      </c>
      <c r="B249" s="1" t="s">
        <v>35</v>
      </c>
      <c r="C249" s="1">
        <v>1</v>
      </c>
      <c r="D249" s="5">
        <v>99.99</v>
      </c>
    </row>
    <row r="250" spans="1:4" x14ac:dyDescent="0.25">
      <c r="A250" s="1">
        <v>24368</v>
      </c>
      <c r="B250" s="1" t="s">
        <v>296</v>
      </c>
      <c r="C250" s="1">
        <v>1</v>
      </c>
      <c r="D250" s="5">
        <v>99.99</v>
      </c>
    </row>
    <row r="251" spans="1:4" x14ac:dyDescent="0.25">
      <c r="A251" s="1">
        <v>18459</v>
      </c>
      <c r="B251" s="1" t="s">
        <v>210</v>
      </c>
      <c r="C251" s="1">
        <v>1</v>
      </c>
      <c r="D251" s="5">
        <v>97.45</v>
      </c>
    </row>
    <row r="252" spans="1:4" x14ac:dyDescent="0.25">
      <c r="A252" s="1">
        <v>20510</v>
      </c>
      <c r="B252" s="1" t="s">
        <v>257</v>
      </c>
      <c r="C252" s="1">
        <v>1</v>
      </c>
      <c r="D252" s="5">
        <v>99.96</v>
      </c>
    </row>
    <row r="253" spans="1:4" x14ac:dyDescent="0.25">
      <c r="A253" s="1">
        <v>18576</v>
      </c>
      <c r="B253" s="1" t="s">
        <v>214</v>
      </c>
      <c r="C253" s="1">
        <v>1</v>
      </c>
      <c r="D253" s="5">
        <v>99.65</v>
      </c>
    </row>
    <row r="254" spans="1:4" x14ac:dyDescent="0.25">
      <c r="A254" s="1">
        <v>17951</v>
      </c>
      <c r="B254" s="1" t="s">
        <v>191</v>
      </c>
      <c r="C254" s="1">
        <v>1</v>
      </c>
      <c r="D254" s="5">
        <v>99.99</v>
      </c>
    </row>
    <row r="255" spans="1:4" x14ac:dyDescent="0.25">
      <c r="A255" s="1">
        <v>17158</v>
      </c>
      <c r="B255" s="1" t="s">
        <v>38</v>
      </c>
      <c r="C255" s="1">
        <v>1</v>
      </c>
      <c r="D255" s="5">
        <v>99.98</v>
      </c>
    </row>
    <row r="256" spans="1:4" x14ac:dyDescent="0.25">
      <c r="A256" s="1">
        <v>18388</v>
      </c>
      <c r="B256" s="1" t="s">
        <v>206</v>
      </c>
      <c r="C256" s="1">
        <v>1</v>
      </c>
      <c r="D256" s="5">
        <v>99.44</v>
      </c>
    </row>
    <row r="257" spans="1:4" x14ac:dyDescent="0.25">
      <c r="A257" s="1">
        <v>19341</v>
      </c>
      <c r="B257" s="1" t="s">
        <v>238</v>
      </c>
      <c r="C257" s="1">
        <v>1</v>
      </c>
      <c r="D257" s="5">
        <v>100</v>
      </c>
    </row>
    <row r="258" spans="1:4" x14ac:dyDescent="0.25">
      <c r="A258" s="1">
        <v>17493</v>
      </c>
      <c r="B258" s="1" t="s">
        <v>177</v>
      </c>
      <c r="C258" s="1">
        <v>1</v>
      </c>
      <c r="D258" s="5">
        <v>99.76</v>
      </c>
    </row>
    <row r="259" spans="1:4" x14ac:dyDescent="0.25">
      <c r="A259" s="1">
        <v>19175</v>
      </c>
      <c r="B259" s="1" t="s">
        <v>233</v>
      </c>
      <c r="C259" s="1">
        <v>1</v>
      </c>
      <c r="D259" s="5">
        <v>46.12</v>
      </c>
    </row>
    <row r="260" spans="1:4" x14ac:dyDescent="0.25">
      <c r="A260" s="1">
        <v>52588</v>
      </c>
      <c r="B260" s="1" t="s">
        <v>357</v>
      </c>
      <c r="C260" s="1">
        <v>1</v>
      </c>
      <c r="D260" s="5">
        <v>99.88</v>
      </c>
    </row>
    <row r="261" spans="1:4" x14ac:dyDescent="0.25">
      <c r="A261" s="7">
        <v>18992</v>
      </c>
      <c r="B261" s="7" t="s">
        <v>229</v>
      </c>
      <c r="C261" s="7">
        <v>2</v>
      </c>
      <c r="D261" s="5">
        <v>100</v>
      </c>
    </row>
    <row r="262" spans="1:4" x14ac:dyDescent="0.25">
      <c r="A262" s="1">
        <v>53693</v>
      </c>
      <c r="B262" s="1" t="s">
        <v>388</v>
      </c>
      <c r="C262" s="1">
        <v>1</v>
      </c>
      <c r="D262" s="5">
        <v>100</v>
      </c>
    </row>
    <row r="263" spans="1:4" x14ac:dyDescent="0.25">
      <c r="A263" s="1">
        <v>16586</v>
      </c>
      <c r="B263" s="1" t="s">
        <v>138</v>
      </c>
      <c r="C263" s="1">
        <v>1</v>
      </c>
      <c r="D263" s="5">
        <v>99.01</v>
      </c>
    </row>
    <row r="264" spans="1:4" x14ac:dyDescent="0.25">
      <c r="A264" s="1">
        <v>26315</v>
      </c>
      <c r="B264" s="1" t="s">
        <v>310</v>
      </c>
      <c r="C264" s="1">
        <v>1</v>
      </c>
      <c r="D264" s="5">
        <v>99.87</v>
      </c>
    </row>
    <row r="265" spans="1:4" x14ac:dyDescent="0.25">
      <c r="A265" s="1">
        <v>16768</v>
      </c>
      <c r="B265" s="1" t="s">
        <v>148</v>
      </c>
      <c r="C265" s="1">
        <v>1</v>
      </c>
      <c r="D265" s="5">
        <v>99.77</v>
      </c>
    </row>
    <row r="266" spans="1:4" x14ac:dyDescent="0.25">
      <c r="A266" s="1">
        <v>56767</v>
      </c>
      <c r="B266" s="1" t="s">
        <v>372</v>
      </c>
      <c r="C266" s="1">
        <v>1</v>
      </c>
      <c r="D266" s="5">
        <v>100</v>
      </c>
    </row>
    <row r="267" spans="1:4" x14ac:dyDescent="0.25">
      <c r="A267" s="1">
        <v>58935</v>
      </c>
      <c r="B267" s="1" t="s">
        <v>382</v>
      </c>
      <c r="C267" s="1">
        <v>1</v>
      </c>
      <c r="D267" s="5">
        <v>99.99</v>
      </c>
    </row>
    <row r="268" spans="1:4" x14ac:dyDescent="0.25">
      <c r="A268" s="1">
        <v>17637</v>
      </c>
      <c r="B268" s="1" t="s">
        <v>10</v>
      </c>
      <c r="C268" s="1">
        <v>1</v>
      </c>
      <c r="D268" s="5">
        <v>99.67</v>
      </c>
    </row>
    <row r="269" spans="1:4" x14ac:dyDescent="0.25">
      <c r="A269" s="1">
        <v>20917</v>
      </c>
      <c r="B269" s="1" t="s">
        <v>12</v>
      </c>
      <c r="C269" s="1">
        <v>1</v>
      </c>
      <c r="D269" s="5">
        <v>99.97</v>
      </c>
    </row>
    <row r="270" spans="1:4" x14ac:dyDescent="0.25">
      <c r="A270" s="1">
        <v>20567</v>
      </c>
      <c r="B270" s="1" t="s">
        <v>258</v>
      </c>
      <c r="C270" s="1">
        <v>1</v>
      </c>
      <c r="D270" s="5">
        <v>98.49</v>
      </c>
    </row>
    <row r="271" spans="1:4" x14ac:dyDescent="0.25">
      <c r="A271" s="1">
        <v>16920</v>
      </c>
      <c r="B271" s="1" t="s">
        <v>152</v>
      </c>
      <c r="C271" s="1">
        <v>1</v>
      </c>
      <c r="D271" s="5">
        <v>99.99</v>
      </c>
    </row>
    <row r="272" spans="1:4" x14ac:dyDescent="0.25">
      <c r="A272" s="1">
        <v>22397</v>
      </c>
      <c r="B272" s="1" t="s">
        <v>2</v>
      </c>
      <c r="C272" s="1">
        <v>1</v>
      </c>
      <c r="D272" s="5">
        <v>97.2</v>
      </c>
    </row>
    <row r="273" spans="1:4" x14ac:dyDescent="0.25">
      <c r="A273" s="1">
        <v>18487</v>
      </c>
      <c r="B273" s="1" t="s">
        <v>26</v>
      </c>
      <c r="C273" s="1">
        <v>1</v>
      </c>
      <c r="D273" s="5">
        <v>99.98</v>
      </c>
    </row>
    <row r="274" spans="1:4" x14ac:dyDescent="0.25">
      <c r="A274" s="1">
        <v>55742</v>
      </c>
      <c r="B274" s="1" t="s">
        <v>366</v>
      </c>
      <c r="C274" s="1">
        <v>1</v>
      </c>
      <c r="D274" s="5">
        <v>99.62</v>
      </c>
    </row>
    <row r="275" spans="1:4" x14ac:dyDescent="0.25">
      <c r="A275" s="1">
        <v>16071</v>
      </c>
      <c r="B275" s="1" t="s">
        <v>114</v>
      </c>
      <c r="C275" s="1">
        <v>1</v>
      </c>
      <c r="D275" s="5">
        <v>99.45</v>
      </c>
    </row>
    <row r="276" spans="1:4" x14ac:dyDescent="0.25">
      <c r="A276" s="1">
        <v>16990</v>
      </c>
      <c r="B276" s="1" t="s">
        <v>154</v>
      </c>
      <c r="C276" s="1">
        <v>1</v>
      </c>
      <c r="D276" s="5">
        <v>99.23</v>
      </c>
    </row>
    <row r="277" spans="1:4" x14ac:dyDescent="0.25">
      <c r="A277" s="1">
        <v>20571</v>
      </c>
      <c r="B277" s="1" t="s">
        <v>4</v>
      </c>
      <c r="C277" s="1">
        <v>1</v>
      </c>
      <c r="D277" s="5">
        <v>99.86</v>
      </c>
    </row>
    <row r="278" spans="1:4" x14ac:dyDescent="0.25">
      <c r="A278" s="1">
        <v>55670</v>
      </c>
      <c r="B278" s="1" t="s">
        <v>363</v>
      </c>
      <c r="C278" s="1">
        <v>1</v>
      </c>
      <c r="D278" s="5">
        <v>99.71</v>
      </c>
    </row>
    <row r="279" spans="1:4" x14ac:dyDescent="0.25">
      <c r="A279" s="1">
        <v>20996</v>
      </c>
      <c r="B279" s="1" t="s">
        <v>262</v>
      </c>
      <c r="C279" s="1">
        <v>1</v>
      </c>
      <c r="D279" s="5">
        <v>99.46</v>
      </c>
    </row>
    <row r="280" spans="1:4" x14ac:dyDescent="0.25">
      <c r="A280" s="1">
        <v>59539</v>
      </c>
      <c r="B280" s="1" t="s">
        <v>386</v>
      </c>
      <c r="C280" s="1">
        <v>1</v>
      </c>
      <c r="D280" s="5">
        <v>99.33</v>
      </c>
    </row>
    <row r="281" spans="1:4" x14ac:dyDescent="0.25">
      <c r="A281" s="7">
        <v>22175</v>
      </c>
      <c r="B281" s="7" t="s">
        <v>286</v>
      </c>
      <c r="C281" s="7">
        <v>2</v>
      </c>
      <c r="D281" s="5">
        <v>0</v>
      </c>
    </row>
    <row r="282" spans="1:4" x14ac:dyDescent="0.25">
      <c r="A282" s="1">
        <v>20241</v>
      </c>
      <c r="B282" s="1" t="s">
        <v>253</v>
      </c>
      <c r="C282" s="1">
        <v>1</v>
      </c>
      <c r="D282" s="5">
        <v>99.99</v>
      </c>
    </row>
    <row r="283" spans="1:4" x14ac:dyDescent="0.25">
      <c r="A283" s="1">
        <v>16672</v>
      </c>
      <c r="B283" s="1" t="s">
        <v>144</v>
      </c>
      <c r="C283" s="1">
        <v>1</v>
      </c>
      <c r="D283" s="5">
        <v>99.98</v>
      </c>
    </row>
    <row r="284" spans="1:4" x14ac:dyDescent="0.25">
      <c r="A284" s="1">
        <v>56573</v>
      </c>
      <c r="B284" s="1" t="s">
        <v>370</v>
      </c>
      <c r="C284" s="1">
        <v>1</v>
      </c>
      <c r="D284" s="5">
        <v>66.39</v>
      </c>
    </row>
    <row r="285" spans="1:4" x14ac:dyDescent="0.25">
      <c r="A285" s="1">
        <v>18099</v>
      </c>
      <c r="B285" s="1" t="s">
        <v>29</v>
      </c>
      <c r="C285" s="1">
        <v>1</v>
      </c>
      <c r="D285" s="5">
        <v>99.94</v>
      </c>
    </row>
    <row r="286" spans="1:4" x14ac:dyDescent="0.25">
      <c r="A286" s="1">
        <v>19070</v>
      </c>
      <c r="B286" s="1" t="s">
        <v>8</v>
      </c>
      <c r="C286" s="1">
        <v>1</v>
      </c>
      <c r="D286" s="5">
        <v>99.91</v>
      </c>
    </row>
    <row r="287" spans="1:4" x14ac:dyDescent="0.25">
      <c r="A287" s="1">
        <v>25307</v>
      </c>
      <c r="B287" s="1" t="s">
        <v>302</v>
      </c>
      <c r="C287" s="1">
        <v>1</v>
      </c>
      <c r="D287" s="5">
        <v>99.89</v>
      </c>
    </row>
    <row r="288" spans="1:4" x14ac:dyDescent="0.25">
      <c r="A288" s="1">
        <v>18639</v>
      </c>
      <c r="B288" s="1" t="s">
        <v>216</v>
      </c>
      <c r="C288" s="1">
        <v>1</v>
      </c>
      <c r="D288" s="5">
        <v>99.99</v>
      </c>
    </row>
    <row r="289" spans="1:4" x14ac:dyDescent="0.25">
      <c r="A289" s="1">
        <v>59402</v>
      </c>
      <c r="B289" s="1" t="s">
        <v>14</v>
      </c>
      <c r="C289" s="1">
        <v>1</v>
      </c>
      <c r="D289" s="5">
        <v>99.99</v>
      </c>
    </row>
    <row r="290" spans="1:4" x14ac:dyDescent="0.25">
      <c r="A290" s="1">
        <v>55959</v>
      </c>
      <c r="B290" s="1" t="s">
        <v>367</v>
      </c>
      <c r="C290" s="1">
        <v>1</v>
      </c>
      <c r="D290" s="5">
        <v>99.94</v>
      </c>
    </row>
    <row r="291" spans="1:4" x14ac:dyDescent="0.25">
      <c r="A291" s="1">
        <v>57822</v>
      </c>
      <c r="B291" s="1" t="s">
        <v>379</v>
      </c>
      <c r="C291" s="1">
        <v>1</v>
      </c>
      <c r="D291" s="5">
        <v>99.5</v>
      </c>
    </row>
    <row r="292" spans="1:4" x14ac:dyDescent="0.25">
      <c r="A292" s="1">
        <v>57233</v>
      </c>
      <c r="B292" s="1" t="s">
        <v>3</v>
      </c>
      <c r="C292" s="1">
        <v>1</v>
      </c>
      <c r="D292" s="5">
        <v>94.8</v>
      </c>
    </row>
    <row r="293" spans="1:4" x14ac:dyDescent="0.25">
      <c r="A293" s="1">
        <v>58226</v>
      </c>
      <c r="B293" s="1" t="s">
        <v>381</v>
      </c>
      <c r="C293" s="1">
        <v>1</v>
      </c>
      <c r="D293" s="5">
        <v>100</v>
      </c>
    </row>
    <row r="294" spans="1:4" x14ac:dyDescent="0.25">
      <c r="A294" s="1">
        <v>22036</v>
      </c>
      <c r="B294" s="1" t="s">
        <v>283</v>
      </c>
      <c r="C294" s="1">
        <v>1</v>
      </c>
      <c r="D294" s="5">
        <v>99.99</v>
      </c>
    </row>
    <row r="295" spans="1:4" x14ac:dyDescent="0.25">
      <c r="A295" s="1">
        <v>16594</v>
      </c>
      <c r="B295" s="1" t="s">
        <v>139</v>
      </c>
      <c r="C295" s="1">
        <v>1</v>
      </c>
      <c r="D295" s="5">
        <v>99.27</v>
      </c>
    </row>
    <row r="296" spans="1:4" x14ac:dyDescent="0.25">
      <c r="A296" s="1">
        <v>17645</v>
      </c>
      <c r="B296" s="1" t="s">
        <v>180</v>
      </c>
      <c r="C296" s="1">
        <v>1</v>
      </c>
      <c r="D296" s="5">
        <v>98.8</v>
      </c>
    </row>
    <row r="297" spans="1:4" x14ac:dyDescent="0.25">
      <c r="A297" s="1">
        <v>19801</v>
      </c>
      <c r="B297" s="1" t="s">
        <v>244</v>
      </c>
      <c r="C297" s="1">
        <v>1</v>
      </c>
      <c r="D297" s="5">
        <v>99.98</v>
      </c>
    </row>
    <row r="298" spans="1:4" x14ac:dyDescent="0.25">
      <c r="A298" s="1">
        <v>56636</v>
      </c>
      <c r="B298" s="1" t="s">
        <v>371</v>
      </c>
      <c r="C298" s="1">
        <v>1</v>
      </c>
      <c r="D298" s="5">
        <v>88.96</v>
      </c>
    </row>
    <row r="299" spans="1:4" x14ac:dyDescent="0.25">
      <c r="A299" s="1">
        <v>23388</v>
      </c>
      <c r="B299" s="1" t="s">
        <v>32</v>
      </c>
      <c r="C299" s="1">
        <v>1</v>
      </c>
      <c r="D299" s="5">
        <v>99.39</v>
      </c>
    </row>
    <row r="300" spans="1:4" x14ac:dyDescent="0.25">
      <c r="A300" s="1">
        <v>57674</v>
      </c>
      <c r="B300" s="1" t="s">
        <v>378</v>
      </c>
      <c r="C300" s="1">
        <v>1</v>
      </c>
      <c r="D300" s="5">
        <v>99.99</v>
      </c>
    </row>
    <row r="301" spans="1:4" x14ac:dyDescent="0.25">
      <c r="A301" s="1">
        <v>56685</v>
      </c>
      <c r="B301" s="1" t="s">
        <v>42</v>
      </c>
      <c r="C301" s="1">
        <v>1</v>
      </c>
      <c r="D301" s="5">
        <v>99.98</v>
      </c>
    </row>
    <row r="302" spans="1:4" x14ac:dyDescent="0.25">
      <c r="A302" s="1">
        <v>17580</v>
      </c>
      <c r="B302" s="1" t="s">
        <v>179</v>
      </c>
      <c r="C302" s="1">
        <v>1</v>
      </c>
      <c r="D302" s="5">
        <v>99.82</v>
      </c>
    </row>
    <row r="303" spans="1:4" x14ac:dyDescent="0.25">
      <c r="A303" s="1">
        <v>18274</v>
      </c>
      <c r="B303" s="1" t="s">
        <v>201</v>
      </c>
      <c r="C303" s="1">
        <v>1</v>
      </c>
      <c r="D303" s="5">
        <v>99.87</v>
      </c>
    </row>
    <row r="304" spans="1:4" x14ac:dyDescent="0.25">
      <c r="A304" s="1">
        <v>17707</v>
      </c>
      <c r="B304" s="1" t="s">
        <v>7</v>
      </c>
      <c r="C304" s="1">
        <v>1</v>
      </c>
      <c r="D304" s="5">
        <v>99.96</v>
      </c>
    </row>
    <row r="305" spans="1:4" x14ac:dyDescent="0.25">
      <c r="A305" s="1">
        <v>25076</v>
      </c>
      <c r="B305" s="1" t="s">
        <v>300</v>
      </c>
      <c r="C305" s="1">
        <v>1</v>
      </c>
      <c r="D305" s="5">
        <v>100</v>
      </c>
    </row>
    <row r="306" spans="1:4" x14ac:dyDescent="0.25">
      <c r="A306" s="1">
        <v>16922</v>
      </c>
      <c r="B306" s="1" t="s">
        <v>153</v>
      </c>
      <c r="C306" s="1">
        <v>1</v>
      </c>
      <c r="D306" s="5">
        <v>98.7</v>
      </c>
    </row>
    <row r="307" spans="1:4" x14ac:dyDescent="0.25">
      <c r="A307" s="1">
        <v>21703</v>
      </c>
      <c r="B307" s="1" t="s">
        <v>281</v>
      </c>
      <c r="C307" s="1">
        <v>1</v>
      </c>
      <c r="D307" s="5">
        <v>99.99</v>
      </c>
    </row>
    <row r="308" spans="1:4" x14ac:dyDescent="0.25">
      <c r="A308" s="1">
        <v>16214</v>
      </c>
      <c r="B308" s="1" t="s">
        <v>49</v>
      </c>
      <c r="C308" s="1">
        <v>1</v>
      </c>
      <c r="D308" s="5">
        <v>99.94</v>
      </c>
    </row>
    <row r="309" spans="1:4" x14ac:dyDescent="0.25">
      <c r="A309" s="1">
        <v>16559</v>
      </c>
      <c r="B309" s="1" t="s">
        <v>136</v>
      </c>
      <c r="C309" s="1">
        <v>1</v>
      </c>
      <c r="D309" s="5">
        <v>99.97</v>
      </c>
    </row>
    <row r="310" spans="1:4" x14ac:dyDescent="0.25">
      <c r="A310" s="1">
        <v>16186</v>
      </c>
      <c r="B310" s="1" t="s">
        <v>120</v>
      </c>
      <c r="C310" s="1">
        <v>1</v>
      </c>
      <c r="D310" s="5">
        <v>98.29</v>
      </c>
    </row>
    <row r="311" spans="1:4" x14ac:dyDescent="0.25">
      <c r="A311" s="1">
        <v>56155</v>
      </c>
      <c r="B311" s="1" t="s">
        <v>368</v>
      </c>
      <c r="C311" s="1">
        <v>1</v>
      </c>
      <c r="D311" s="5">
        <v>100</v>
      </c>
    </row>
    <row r="312" spans="1:4" x14ac:dyDescent="0.25">
      <c r="A312" s="1">
        <v>25498</v>
      </c>
      <c r="B312" s="1" t="s">
        <v>304</v>
      </c>
      <c r="C312" s="1">
        <v>1</v>
      </c>
      <c r="D312" s="5">
        <v>99.78</v>
      </c>
    </row>
    <row r="313" spans="1:4" x14ac:dyDescent="0.25">
      <c r="A313" s="1">
        <v>21119</v>
      </c>
      <c r="B313" s="1" t="s">
        <v>266</v>
      </c>
      <c r="C313" s="1">
        <v>1</v>
      </c>
      <c r="D313" s="5">
        <v>99.99</v>
      </c>
    </row>
    <row r="314" spans="1:4" x14ac:dyDescent="0.25">
      <c r="A314" s="1">
        <v>59311</v>
      </c>
      <c r="B314" s="1" t="s">
        <v>385</v>
      </c>
      <c r="C314" s="1">
        <v>1</v>
      </c>
      <c r="D314" s="5">
        <v>97.96</v>
      </c>
    </row>
    <row r="315" spans="1:4" x14ac:dyDescent="0.25">
      <c r="A315" s="1">
        <v>55454</v>
      </c>
      <c r="B315" s="1" t="s">
        <v>41</v>
      </c>
      <c r="C315" s="1">
        <v>1</v>
      </c>
      <c r="D315" s="5">
        <v>99.86</v>
      </c>
    </row>
    <row r="316" spans="1:4" x14ac:dyDescent="0.25">
      <c r="A316" s="1">
        <v>56469</v>
      </c>
      <c r="B316" s="1" t="s">
        <v>39</v>
      </c>
      <c r="C316" s="1">
        <v>1</v>
      </c>
      <c r="D316" s="5">
        <v>99.99</v>
      </c>
    </row>
    <row r="317" spans="1:4" x14ac:dyDescent="0.25">
      <c r="A317" s="1">
        <v>57327</v>
      </c>
      <c r="B317" s="1" t="s">
        <v>377</v>
      </c>
      <c r="C317" s="1">
        <v>1</v>
      </c>
      <c r="D317" s="5">
        <v>99.75</v>
      </c>
    </row>
    <row r="318" spans="1:4" x14ac:dyDescent="0.25">
      <c r="A318" s="1">
        <v>16494</v>
      </c>
      <c r="B318" s="1" t="s">
        <v>133</v>
      </c>
      <c r="C318" s="1">
        <v>1</v>
      </c>
      <c r="D318" s="5">
        <v>99.93</v>
      </c>
    </row>
    <row r="319" spans="1:4" x14ac:dyDescent="0.25">
      <c r="A319" s="1">
        <v>59008</v>
      </c>
      <c r="B319" s="1" t="s">
        <v>383</v>
      </c>
      <c r="C319" s="1">
        <v>1</v>
      </c>
      <c r="D319" s="5">
        <v>99.99</v>
      </c>
    </row>
    <row r="320" spans="1:4" x14ac:dyDescent="0.25">
      <c r="A320" s="1">
        <v>57299</v>
      </c>
      <c r="B320" s="1" t="s">
        <v>30</v>
      </c>
      <c r="C320" s="1">
        <v>1</v>
      </c>
      <c r="D320" s="5">
        <v>97.73</v>
      </c>
    </row>
    <row r="321" spans="1:4" x14ac:dyDescent="0.25">
      <c r="A321" s="1">
        <v>57165</v>
      </c>
      <c r="B321" s="1" t="s">
        <v>376</v>
      </c>
      <c r="C321" s="1">
        <v>1</v>
      </c>
      <c r="D321" s="5">
        <v>97.47</v>
      </c>
    </row>
    <row r="322" spans="1:4" x14ac:dyDescent="0.25">
      <c r="A322" s="1">
        <v>21237</v>
      </c>
      <c r="B322" s="1" t="s">
        <v>271</v>
      </c>
      <c r="C322" s="1">
        <v>1</v>
      </c>
      <c r="D322" s="5">
        <v>100</v>
      </c>
    </row>
    <row r="323" spans="1:4" x14ac:dyDescent="0.25">
      <c r="A323" s="1">
        <v>56845</v>
      </c>
      <c r="B323" s="1" t="s">
        <v>373</v>
      </c>
      <c r="C323" s="1">
        <v>1</v>
      </c>
      <c r="D323" s="5">
        <v>100</v>
      </c>
    </row>
    <row r="324" spans="1:4" x14ac:dyDescent="0.25">
      <c r="A324" s="1">
        <v>24886</v>
      </c>
      <c r="B324" s="1" t="s">
        <v>299</v>
      </c>
      <c r="C324" s="1">
        <v>1</v>
      </c>
      <c r="D324" s="5">
        <v>99.94</v>
      </c>
    </row>
    <row r="325" spans="1:4" x14ac:dyDescent="0.25">
      <c r="A325" s="1">
        <v>55363</v>
      </c>
      <c r="B325" s="1" t="s">
        <v>362</v>
      </c>
      <c r="C325" s="1">
        <v>1</v>
      </c>
      <c r="D325" s="5">
        <v>99.55</v>
      </c>
    </row>
    <row r="326" spans="1:4" x14ac:dyDescent="0.25">
      <c r="A326" s="1">
        <v>55725</v>
      </c>
      <c r="B326" s="1" t="s">
        <v>365</v>
      </c>
      <c r="C326" s="1">
        <v>1</v>
      </c>
      <c r="D326" s="5">
        <v>100</v>
      </c>
    </row>
    <row r="327" spans="1:4" x14ac:dyDescent="0.25">
      <c r="A327" s="1">
        <v>55698</v>
      </c>
      <c r="B327" s="1" t="s">
        <v>364</v>
      </c>
      <c r="C327" s="1">
        <v>1</v>
      </c>
      <c r="D327" s="5">
        <v>98.29</v>
      </c>
    </row>
    <row r="328" spans="1:4" x14ac:dyDescent="0.25">
      <c r="A328" s="1">
        <v>21323</v>
      </c>
      <c r="B328" s="1" t="s">
        <v>28</v>
      </c>
      <c r="C328" s="1">
        <v>1</v>
      </c>
      <c r="D328" s="5">
        <v>99.92</v>
      </c>
    </row>
    <row r="329" spans="1:4" x14ac:dyDescent="0.25">
      <c r="A329" s="1">
        <v>16528</v>
      </c>
      <c r="B329" s="1" t="s">
        <v>13</v>
      </c>
      <c r="C329" s="1">
        <v>1</v>
      </c>
      <c r="D329" s="5">
        <v>99.97</v>
      </c>
    </row>
    <row r="330" spans="1:4" x14ac:dyDescent="0.25">
      <c r="A330" s="1">
        <v>16302</v>
      </c>
      <c r="B330" s="1" t="s">
        <v>124</v>
      </c>
      <c r="C330" s="1">
        <v>1</v>
      </c>
      <c r="D330" s="5">
        <v>99.99</v>
      </c>
    </row>
    <row r="331" spans="1:4" x14ac:dyDescent="0.25">
      <c r="A331" s="1">
        <v>25480</v>
      </c>
      <c r="B331" s="1" t="s">
        <v>403</v>
      </c>
      <c r="C331" s="1">
        <v>1</v>
      </c>
      <c r="D331" s="5">
        <v>99.99</v>
      </c>
    </row>
    <row r="332" spans="1:4" x14ac:dyDescent="0.25">
      <c r="A332" s="1">
        <v>16741</v>
      </c>
      <c r="B332" s="1" t="s">
        <v>147</v>
      </c>
      <c r="C332" s="1">
        <v>1</v>
      </c>
      <c r="D332" s="5">
        <v>99.99</v>
      </c>
    </row>
    <row r="333" spans="1:4" x14ac:dyDescent="0.25">
      <c r="A333" s="1">
        <v>56871</v>
      </c>
      <c r="B333" s="1" t="s">
        <v>375</v>
      </c>
      <c r="C333" s="1">
        <v>1</v>
      </c>
      <c r="D333" s="5">
        <v>98.98</v>
      </c>
    </row>
    <row r="334" spans="1:4" x14ac:dyDescent="0.25">
      <c r="A334" s="1">
        <v>56853</v>
      </c>
      <c r="B334" s="1" t="s">
        <v>374</v>
      </c>
      <c r="C334" s="1">
        <v>1</v>
      </c>
      <c r="D334" s="5">
        <v>99.87</v>
      </c>
    </row>
    <row r="335" spans="1:4" x14ac:dyDescent="0.25">
      <c r="A335" s="1">
        <v>18793</v>
      </c>
      <c r="B335" s="1" t="s">
        <v>220</v>
      </c>
      <c r="C335" s="1">
        <v>1</v>
      </c>
      <c r="D335" s="5">
        <v>99.99</v>
      </c>
    </row>
    <row r="336" spans="1:4" x14ac:dyDescent="0.25">
      <c r="A336" s="1">
        <v>19035</v>
      </c>
      <c r="B336" s="1" t="s">
        <v>231</v>
      </c>
      <c r="C336" s="1">
        <v>1</v>
      </c>
      <c r="D336" s="5">
        <v>99.99</v>
      </c>
    </row>
    <row r="337" spans="1:4" x14ac:dyDescent="0.25">
      <c r="A337" s="1">
        <v>59139</v>
      </c>
      <c r="B337" s="1" t="s">
        <v>384</v>
      </c>
      <c r="C337" s="1">
        <v>1</v>
      </c>
      <c r="D337" s="5">
        <v>99.69</v>
      </c>
    </row>
    <row r="338" spans="1:4" x14ac:dyDescent="0.25">
      <c r="A338" s="1">
        <v>21228</v>
      </c>
      <c r="B338" s="1" t="s">
        <v>270</v>
      </c>
      <c r="C338" s="1">
        <v>1</v>
      </c>
      <c r="D338" s="5">
        <v>100</v>
      </c>
    </row>
    <row r="339" spans="1:4" x14ac:dyDescent="0.25">
      <c r="A339" s="1">
        <v>16193</v>
      </c>
      <c r="B339" s="1" t="s">
        <v>121</v>
      </c>
      <c r="C339" s="1">
        <v>1</v>
      </c>
      <c r="D339" s="5">
        <v>99.89</v>
      </c>
    </row>
    <row r="340" spans="1:4" x14ac:dyDescent="0.25">
      <c r="A340" s="1">
        <v>57913</v>
      </c>
      <c r="B340" s="1" t="s">
        <v>380</v>
      </c>
      <c r="C340" s="1">
        <v>1</v>
      </c>
      <c r="D340" s="5">
        <v>99.67</v>
      </c>
    </row>
    <row r="341" spans="1:4" x14ac:dyDescent="0.25">
      <c r="A341" s="1">
        <v>26127</v>
      </c>
      <c r="B341" s="1" t="s">
        <v>308</v>
      </c>
      <c r="C341" s="1">
        <v>1</v>
      </c>
      <c r="D341" s="5">
        <v>97.32</v>
      </c>
    </row>
    <row r="342" spans="1:4" x14ac:dyDescent="0.25">
      <c r="A342" s="1">
        <v>21304</v>
      </c>
      <c r="B342" s="1" t="s">
        <v>273</v>
      </c>
      <c r="C342" s="1">
        <v>1</v>
      </c>
      <c r="D342" s="5">
        <v>98.65</v>
      </c>
    </row>
    <row r="343" spans="1:4" x14ac:dyDescent="0.25">
      <c r="A343" s="1">
        <v>57446</v>
      </c>
      <c r="B343" s="1" t="s">
        <v>34</v>
      </c>
      <c r="C343" s="1">
        <v>1</v>
      </c>
      <c r="D343" s="5">
        <v>99.83</v>
      </c>
    </row>
    <row r="344" spans="1:4" x14ac:dyDescent="0.25">
      <c r="A344" s="1">
        <v>56265</v>
      </c>
      <c r="B344" s="1" t="s">
        <v>369</v>
      </c>
      <c r="C344" s="1">
        <v>1</v>
      </c>
      <c r="D344" s="5">
        <v>99.17</v>
      </c>
    </row>
    <row r="345" spans="1:4" x14ac:dyDescent="0.25">
      <c r="A345" s="1">
        <v>18417</v>
      </c>
      <c r="B345" s="1" t="s">
        <v>209</v>
      </c>
      <c r="C345" s="1">
        <v>1</v>
      </c>
      <c r="D345" s="5">
        <v>0.18</v>
      </c>
    </row>
    <row r="346" spans="1:4" x14ac:dyDescent="0.25">
      <c r="D346" s="5"/>
    </row>
    <row r="349" spans="1:4" x14ac:dyDescent="0.25">
      <c r="A349" s="2" t="s">
        <v>484</v>
      </c>
      <c r="B349" s="2" t="s">
        <v>485</v>
      </c>
      <c r="C349" s="2" t="s">
        <v>486</v>
      </c>
      <c r="D349" s="2" t="s">
        <v>483</v>
      </c>
    </row>
    <row r="350" spans="1:4" x14ac:dyDescent="0.25">
      <c r="A350">
        <f>COUNTIFS(D1:D345,"&gt;=0",D1:D345,"&lt;5")</f>
        <v>5</v>
      </c>
      <c r="B350">
        <f>COUNTIFS(D1:D345,"&gt;=5",D1:D345,"&lt;95")</f>
        <v>28</v>
      </c>
      <c r="C350">
        <f>COUNTIFS(D1:D345,"&gt;=95",D1:D345,"&lt;=100")</f>
        <v>307</v>
      </c>
      <c r="D350">
        <f>COUNT(D6:D345)</f>
        <v>340</v>
      </c>
    </row>
    <row r="351" spans="1:4" x14ac:dyDescent="0.25">
      <c r="A351" s="9">
        <f>A350/$D$350</f>
        <v>1.4705882352941176E-2</v>
      </c>
      <c r="B351" s="9">
        <f>B350/$D$350</f>
        <v>8.2352941176470587E-2</v>
      </c>
      <c r="C351" s="9">
        <f>C350/$D$350</f>
        <v>0.90294117647058825</v>
      </c>
      <c r="D351" s="9">
        <f>D350/$D$350</f>
        <v>1</v>
      </c>
    </row>
    <row r="371" spans="1:11" x14ac:dyDescent="0.25">
      <c r="A371" s="1"/>
      <c r="B371" s="1"/>
      <c r="C371" s="1"/>
      <c r="D371" s="1"/>
    </row>
    <row r="381" spans="1:11" ht="14.45" customHeight="1" x14ac:dyDescent="0.25"/>
    <row r="382" spans="1:11" ht="14.45" customHeight="1" x14ac:dyDescent="0.25"/>
    <row r="383" spans="1:11" ht="14.45" customHeight="1" x14ac:dyDescent="0.25">
      <c r="J383" s="1"/>
      <c r="K383" s="5"/>
    </row>
    <row r="384" spans="1:11" ht="14.45" customHeight="1" x14ac:dyDescent="0.25"/>
    <row r="385" ht="14.45" customHeight="1" x14ac:dyDescent="0.25"/>
    <row r="386" ht="14.45" customHeight="1" x14ac:dyDescent="0.25"/>
    <row r="387" ht="14.45" customHeight="1" x14ac:dyDescent="0.25"/>
    <row r="388" ht="14.45" customHeight="1" x14ac:dyDescent="0.25"/>
    <row r="389" ht="14.45" customHeight="1" x14ac:dyDescent="0.25"/>
    <row r="390" ht="14.45" customHeight="1" x14ac:dyDescent="0.25"/>
    <row r="391" ht="14.45" customHeight="1" x14ac:dyDescent="0.25"/>
    <row r="392" ht="14.45" customHeight="1" x14ac:dyDescent="0.25"/>
    <row r="393" ht="14.45" customHeight="1" x14ac:dyDescent="0.25"/>
    <row r="394" ht="14.45" customHeight="1" x14ac:dyDescent="0.25"/>
    <row r="395" ht="14.45" customHeight="1" x14ac:dyDescent="0.25"/>
  </sheetData>
  <sortState xmlns:xlrd2="http://schemas.microsoft.com/office/spreadsheetml/2017/richdata2" ref="A6:D345">
    <sortCondition ref="B6:B345"/>
  </sortState>
  <conditionalFormatting sqref="D6:D345">
    <cfRule type="cellIs" dxfId="38" priority="1" operator="lessThan">
      <formula>5</formula>
    </cfRule>
    <cfRule type="cellIs" dxfId="37" priority="2" operator="greaterThan">
      <formula>95</formula>
    </cfRule>
    <cfRule type="cellIs" dxfId="36" priority="3" operator="between">
      <formula>5</formula>
      <formula>95</formula>
    </cfRule>
  </conditionalFormatting>
  <pageMargins left="0.7" right="0.7" top="0.7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F4954-7B9D-42D6-AB18-D367967DEF2D}">
  <dimension ref="A1:D12"/>
  <sheetViews>
    <sheetView zoomScale="70" zoomScaleNormal="70" workbookViewId="0">
      <selection activeCell="C6" sqref="C6"/>
    </sheetView>
  </sheetViews>
  <sheetFormatPr defaultColWidth="8.85546875" defaultRowHeight="15" x14ac:dyDescent="0.25"/>
  <cols>
    <col min="1" max="4" width="12.85546875" customWidth="1"/>
  </cols>
  <sheetData>
    <row r="1" spans="1:4" x14ac:dyDescent="0.25">
      <c r="A1" t="s">
        <v>489</v>
      </c>
    </row>
    <row r="5" spans="1:4" x14ac:dyDescent="0.25">
      <c r="A5" s="6" t="s">
        <v>56</v>
      </c>
      <c r="B5" s="6" t="s">
        <v>57</v>
      </c>
      <c r="C5" s="6" t="s">
        <v>58</v>
      </c>
      <c r="D5" s="6" t="s">
        <v>55</v>
      </c>
    </row>
    <row r="6" spans="1:4" x14ac:dyDescent="0.25">
      <c r="A6" s="1"/>
      <c r="B6" s="1"/>
      <c r="C6" s="1"/>
      <c r="D6" s="5"/>
    </row>
    <row r="10" spans="1:4" x14ac:dyDescent="0.25">
      <c r="A10" s="2" t="s">
        <v>484</v>
      </c>
      <c r="B10" s="2" t="s">
        <v>485</v>
      </c>
      <c r="C10" s="2" t="s">
        <v>486</v>
      </c>
      <c r="D10" s="2" t="s">
        <v>483</v>
      </c>
    </row>
    <row r="12" spans="1:4" x14ac:dyDescent="0.25">
      <c r="A12" s="9"/>
      <c r="B12" s="9"/>
      <c r="C12" s="9"/>
      <c r="D12" s="9"/>
    </row>
  </sheetData>
  <conditionalFormatting sqref="D1:D4 D6:D8">
    <cfRule type="cellIs" dxfId="35" priority="1" operator="greaterThan">
      <formula>95</formula>
    </cfRule>
    <cfRule type="cellIs" dxfId="34" priority="2" operator="between">
      <formula>5</formula>
      <formula>95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07BD1-877D-4527-85A9-F4BDC126C522}">
  <dimension ref="A1:D13"/>
  <sheetViews>
    <sheetView zoomScale="70" zoomScaleNormal="70" workbookViewId="0">
      <selection activeCell="A2" sqref="A2"/>
    </sheetView>
  </sheetViews>
  <sheetFormatPr defaultColWidth="8.85546875" defaultRowHeight="15" x14ac:dyDescent="0.25"/>
  <cols>
    <col min="1" max="4" width="12.85546875" customWidth="1"/>
  </cols>
  <sheetData>
    <row r="1" spans="1:4" x14ac:dyDescent="0.25">
      <c r="A1" t="s">
        <v>488</v>
      </c>
    </row>
    <row r="5" spans="1:4" x14ac:dyDescent="0.25">
      <c r="A5" s="6" t="s">
        <v>56</v>
      </c>
      <c r="B5" s="6" t="s">
        <v>57</v>
      </c>
      <c r="C5" s="6" t="s">
        <v>58</v>
      </c>
      <c r="D5" s="6" t="s">
        <v>55</v>
      </c>
    </row>
    <row r="6" spans="1:4" x14ac:dyDescent="0.25">
      <c r="A6" s="1">
        <v>16054</v>
      </c>
      <c r="B6" s="1" t="s">
        <v>490</v>
      </c>
      <c r="C6" s="1">
        <v>1</v>
      </c>
      <c r="D6" s="5">
        <v>99.88</v>
      </c>
    </row>
    <row r="7" spans="1:4" x14ac:dyDescent="0.25">
      <c r="A7" s="1">
        <v>16154</v>
      </c>
      <c r="B7" t="s">
        <v>491</v>
      </c>
      <c r="C7" s="1">
        <v>1</v>
      </c>
      <c r="D7" s="5">
        <v>67.709999999999994</v>
      </c>
    </row>
    <row r="8" spans="1:4" x14ac:dyDescent="0.25">
      <c r="A8" s="1">
        <v>21577</v>
      </c>
      <c r="B8" t="s">
        <v>492</v>
      </c>
      <c r="C8" s="1">
        <v>1</v>
      </c>
      <c r="D8" s="5">
        <v>66.400000000000006</v>
      </c>
    </row>
    <row r="11" spans="1:4" x14ac:dyDescent="0.25">
      <c r="A11" s="2" t="s">
        <v>484</v>
      </c>
      <c r="B11" s="2" t="s">
        <v>485</v>
      </c>
      <c r="C11" s="2" t="s">
        <v>486</v>
      </c>
      <c r="D11" s="2" t="s">
        <v>483</v>
      </c>
    </row>
    <row r="12" spans="1:4" x14ac:dyDescent="0.25">
      <c r="A12">
        <f>COUNTIFS(D6:D8,"&gt;=0",D6:D8,"&lt;5")</f>
        <v>0</v>
      </c>
      <c r="B12">
        <f>COUNTIFS(D6:D8,"&gt;=5",D6:D8,"&lt;95")</f>
        <v>2</v>
      </c>
      <c r="C12">
        <f>COUNTIFS(D6:D8,"&gt;=95",D6:D8,"&lt;=100")</f>
        <v>1</v>
      </c>
      <c r="D12">
        <f>COUNT(D6:D8)</f>
        <v>3</v>
      </c>
    </row>
    <row r="13" spans="1:4" x14ac:dyDescent="0.25">
      <c r="A13" s="9">
        <f>A12/$D$12</f>
        <v>0</v>
      </c>
      <c r="B13" s="9">
        <f>B12/$D$12</f>
        <v>0.66666666666666663</v>
      </c>
      <c r="C13" s="9">
        <f>C12/$D$12</f>
        <v>0.33333333333333331</v>
      </c>
      <c r="D13" s="9">
        <f>D12/$D$12</f>
        <v>1</v>
      </c>
    </row>
  </sheetData>
  <conditionalFormatting sqref="D1:D4 D6:D8">
    <cfRule type="cellIs" dxfId="33" priority="1" operator="greaterThan">
      <formula>95</formula>
    </cfRule>
    <cfRule type="cellIs" dxfId="32" priority="2" operator="between">
      <formula>5</formula>
      <formula>95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A1958-E693-4313-B440-A9789471A75F}">
  <dimension ref="A1:H86"/>
  <sheetViews>
    <sheetView zoomScale="70" zoomScaleNormal="70" workbookViewId="0">
      <selection activeCell="A3" sqref="A3"/>
    </sheetView>
  </sheetViews>
  <sheetFormatPr defaultColWidth="8.85546875" defaultRowHeight="15" x14ac:dyDescent="0.25"/>
  <cols>
    <col min="1" max="4" width="12.85546875" customWidth="1"/>
    <col min="8" max="8" width="8.85546875" customWidth="1"/>
  </cols>
  <sheetData>
    <row r="1" spans="1:4" x14ac:dyDescent="0.25">
      <c r="A1" t="s">
        <v>569</v>
      </c>
    </row>
    <row r="5" spans="1:4" x14ac:dyDescent="0.25">
      <c r="A5" s="6" t="s">
        <v>56</v>
      </c>
      <c r="B5" s="6" t="s">
        <v>57</v>
      </c>
      <c r="C5" s="6" t="s">
        <v>58</v>
      </c>
      <c r="D5" s="6" t="s">
        <v>55</v>
      </c>
    </row>
    <row r="6" spans="1:4" x14ac:dyDescent="0.25">
      <c r="A6" s="1">
        <v>18003</v>
      </c>
      <c r="B6" s="1" t="s">
        <v>512</v>
      </c>
      <c r="C6" s="1">
        <v>1</v>
      </c>
      <c r="D6" s="5">
        <v>4.84</v>
      </c>
    </row>
    <row r="7" spans="1:4" x14ac:dyDescent="0.25">
      <c r="A7" s="1">
        <v>17238</v>
      </c>
      <c r="B7" s="1" t="s">
        <v>503</v>
      </c>
      <c r="C7" s="1">
        <v>1</v>
      </c>
      <c r="D7" s="5">
        <v>7.29</v>
      </c>
    </row>
    <row r="8" spans="1:4" x14ac:dyDescent="0.25">
      <c r="A8" s="1">
        <v>16124</v>
      </c>
      <c r="B8" s="1" t="s">
        <v>493</v>
      </c>
      <c r="C8" s="1">
        <v>1</v>
      </c>
      <c r="D8" s="5">
        <v>9.5299999999999994</v>
      </c>
    </row>
    <row r="9" spans="1:4" x14ac:dyDescent="0.25">
      <c r="A9" s="1">
        <v>16054</v>
      </c>
      <c r="B9" s="1" t="s">
        <v>490</v>
      </c>
      <c r="C9" s="1">
        <v>1</v>
      </c>
      <c r="D9" s="5">
        <v>99.88</v>
      </c>
    </row>
    <row r="10" spans="1:4" x14ac:dyDescent="0.25">
      <c r="A10" s="1">
        <v>38560</v>
      </c>
      <c r="B10" s="1" t="s">
        <v>530</v>
      </c>
      <c r="C10" s="1">
        <v>1</v>
      </c>
      <c r="D10" s="5">
        <v>0.69</v>
      </c>
    </row>
    <row r="11" spans="1:4" x14ac:dyDescent="0.25">
      <c r="A11" s="1">
        <v>37873</v>
      </c>
      <c r="B11" s="1" t="s">
        <v>557</v>
      </c>
      <c r="C11" s="1">
        <v>1</v>
      </c>
      <c r="D11" s="5">
        <v>98.01</v>
      </c>
    </row>
    <row r="12" spans="1:4" x14ac:dyDescent="0.25">
      <c r="A12" s="1">
        <v>37319</v>
      </c>
      <c r="B12" s="1" t="s">
        <v>529</v>
      </c>
      <c r="C12" s="1">
        <v>1</v>
      </c>
      <c r="D12" s="5">
        <v>0.76</v>
      </c>
    </row>
    <row r="13" spans="1:4" x14ac:dyDescent="0.25">
      <c r="A13" s="1">
        <v>21577</v>
      </c>
      <c r="B13" s="1" t="s">
        <v>492</v>
      </c>
      <c r="C13" s="1">
        <v>1</v>
      </c>
      <c r="D13" s="5">
        <v>66.400000000000006</v>
      </c>
    </row>
    <row r="14" spans="1:4" x14ac:dyDescent="0.25">
      <c r="A14" s="1">
        <v>120728</v>
      </c>
      <c r="B14" s="1" t="s">
        <v>558</v>
      </c>
      <c r="C14" s="1">
        <v>1</v>
      </c>
      <c r="D14" s="5">
        <v>0.45</v>
      </c>
    </row>
    <row r="15" spans="1:4" x14ac:dyDescent="0.25">
      <c r="A15" s="1">
        <v>19776</v>
      </c>
      <c r="B15" s="1" t="s">
        <v>519</v>
      </c>
      <c r="C15" s="1">
        <v>1</v>
      </c>
      <c r="D15" s="5">
        <v>0</v>
      </c>
    </row>
    <row r="16" spans="1:4" x14ac:dyDescent="0.25">
      <c r="A16" s="1">
        <v>16253</v>
      </c>
      <c r="B16" s="1" t="s">
        <v>496</v>
      </c>
      <c r="C16" s="1">
        <v>1</v>
      </c>
      <c r="D16" s="5">
        <v>4.6500000000000004</v>
      </c>
    </row>
    <row r="17" spans="1:4" x14ac:dyDescent="0.25">
      <c r="A17" s="1">
        <v>44068</v>
      </c>
      <c r="B17" s="1" t="s">
        <v>533</v>
      </c>
      <c r="C17" s="1">
        <v>1</v>
      </c>
      <c r="D17" s="5">
        <v>29.23</v>
      </c>
    </row>
    <row r="18" spans="1:4" x14ac:dyDescent="0.25">
      <c r="A18" s="1">
        <v>45214</v>
      </c>
      <c r="B18" s="1" t="s">
        <v>534</v>
      </c>
      <c r="C18" s="1">
        <v>1</v>
      </c>
      <c r="D18" s="5">
        <v>65.37</v>
      </c>
    </row>
    <row r="19" spans="1:4" x14ac:dyDescent="0.25">
      <c r="A19" s="1">
        <v>16212</v>
      </c>
      <c r="B19" s="1" t="s">
        <v>495</v>
      </c>
      <c r="C19" s="1">
        <v>1</v>
      </c>
      <c r="D19" s="5">
        <v>0.09</v>
      </c>
    </row>
    <row r="20" spans="1:4" x14ac:dyDescent="0.25">
      <c r="A20" s="1">
        <v>43307</v>
      </c>
      <c r="B20" s="1" t="s">
        <v>531</v>
      </c>
      <c r="C20" s="1">
        <v>1</v>
      </c>
      <c r="D20" s="5">
        <v>38.79</v>
      </c>
    </row>
    <row r="21" spans="1:4" x14ac:dyDescent="0.25">
      <c r="A21" s="1">
        <v>17440</v>
      </c>
      <c r="B21" s="1" t="s">
        <v>506</v>
      </c>
      <c r="C21" s="1">
        <v>1</v>
      </c>
      <c r="D21" s="5">
        <v>99.78</v>
      </c>
    </row>
    <row r="22" spans="1:4" x14ac:dyDescent="0.25">
      <c r="A22" s="1">
        <v>43740</v>
      </c>
      <c r="B22" s="1" t="s">
        <v>532</v>
      </c>
      <c r="C22" s="1">
        <v>1</v>
      </c>
      <c r="D22" s="5">
        <v>0.26</v>
      </c>
    </row>
    <row r="23" spans="1:4" x14ac:dyDescent="0.25">
      <c r="A23" s="1">
        <v>17244</v>
      </c>
      <c r="B23" s="1" t="s">
        <v>504</v>
      </c>
      <c r="C23" s="1">
        <v>1</v>
      </c>
      <c r="D23" s="5">
        <v>1.32</v>
      </c>
    </row>
    <row r="24" spans="1:4" x14ac:dyDescent="0.25">
      <c r="A24" s="1">
        <v>48920</v>
      </c>
      <c r="B24" s="1" t="s">
        <v>559</v>
      </c>
      <c r="C24" s="1">
        <v>1</v>
      </c>
      <c r="D24" s="5">
        <v>3.08</v>
      </c>
    </row>
    <row r="25" spans="1:4" x14ac:dyDescent="0.25">
      <c r="A25" s="1">
        <v>48804</v>
      </c>
      <c r="B25" s="1" t="s">
        <v>539</v>
      </c>
      <c r="C25" s="1">
        <v>1</v>
      </c>
      <c r="D25" s="5">
        <v>0.31</v>
      </c>
    </row>
    <row r="26" spans="1:4" x14ac:dyDescent="0.25">
      <c r="A26" s="1">
        <v>49700</v>
      </c>
      <c r="B26" s="1" t="s">
        <v>541</v>
      </c>
      <c r="C26" s="1">
        <v>1</v>
      </c>
      <c r="D26" s="5">
        <v>0.28000000000000003</v>
      </c>
    </row>
    <row r="27" spans="1:4" x14ac:dyDescent="0.25">
      <c r="A27" s="1">
        <v>17487</v>
      </c>
      <c r="B27" s="1" t="s">
        <v>508</v>
      </c>
      <c r="C27" s="1">
        <v>1</v>
      </c>
      <c r="D27" s="5">
        <v>36.340000000000003</v>
      </c>
    </row>
    <row r="28" spans="1:4" x14ac:dyDescent="0.25">
      <c r="A28" s="1">
        <v>48476</v>
      </c>
      <c r="B28" s="1" t="s">
        <v>537</v>
      </c>
      <c r="C28" s="1">
        <v>1</v>
      </c>
      <c r="D28" s="5">
        <v>0.09</v>
      </c>
    </row>
    <row r="29" spans="1:4" x14ac:dyDescent="0.25">
      <c r="A29" s="1">
        <v>16304</v>
      </c>
      <c r="B29" s="1" t="s">
        <v>497</v>
      </c>
      <c r="C29" s="1">
        <v>1</v>
      </c>
      <c r="D29" s="5">
        <v>99.73</v>
      </c>
    </row>
    <row r="30" spans="1:4" x14ac:dyDescent="0.25">
      <c r="A30" s="1">
        <v>17553</v>
      </c>
      <c r="B30" s="1" t="s">
        <v>510</v>
      </c>
      <c r="C30" s="1">
        <v>1</v>
      </c>
      <c r="D30" s="5">
        <v>99.03</v>
      </c>
    </row>
    <row r="31" spans="1:4" x14ac:dyDescent="0.25">
      <c r="A31" s="1">
        <v>48214</v>
      </c>
      <c r="B31" s="1" t="s">
        <v>536</v>
      </c>
      <c r="C31" s="1">
        <v>1</v>
      </c>
      <c r="D31" s="5">
        <v>98.96</v>
      </c>
    </row>
    <row r="32" spans="1:4" x14ac:dyDescent="0.25">
      <c r="A32" s="1">
        <v>49412</v>
      </c>
      <c r="B32" s="1" t="s">
        <v>560</v>
      </c>
      <c r="C32" s="1">
        <v>1</v>
      </c>
      <c r="D32" s="5">
        <v>26.64</v>
      </c>
    </row>
    <row r="33" spans="1:8" x14ac:dyDescent="0.25">
      <c r="A33" s="1">
        <v>48754</v>
      </c>
      <c r="B33" s="1" t="s">
        <v>538</v>
      </c>
      <c r="C33" s="1">
        <v>1</v>
      </c>
      <c r="D33" s="5">
        <v>96.14</v>
      </c>
    </row>
    <row r="34" spans="1:8" x14ac:dyDescent="0.25">
      <c r="A34" s="1">
        <v>17976</v>
      </c>
      <c r="B34" s="1" t="s">
        <v>511</v>
      </c>
      <c r="C34" s="1">
        <v>1</v>
      </c>
      <c r="D34" s="5">
        <v>0.02</v>
      </c>
    </row>
    <row r="35" spans="1:8" x14ac:dyDescent="0.25">
      <c r="A35" s="1">
        <v>49772</v>
      </c>
      <c r="B35" s="1" t="s">
        <v>561</v>
      </c>
      <c r="C35" s="1">
        <v>1</v>
      </c>
      <c r="D35" s="5">
        <v>7.8</v>
      </c>
    </row>
    <row r="36" spans="1:8" x14ac:dyDescent="0.25">
      <c r="A36" s="1">
        <v>49064</v>
      </c>
      <c r="B36" s="1" t="s">
        <v>540</v>
      </c>
      <c r="C36" s="1">
        <v>1</v>
      </c>
      <c r="D36" s="5">
        <v>0.39</v>
      </c>
    </row>
    <row r="37" spans="1:8" x14ac:dyDescent="0.25">
      <c r="A37" s="1">
        <v>21374</v>
      </c>
      <c r="B37" s="1" t="s">
        <v>522</v>
      </c>
      <c r="C37" s="1">
        <v>1</v>
      </c>
      <c r="D37" s="5">
        <v>20.350000000000001</v>
      </c>
    </row>
    <row r="38" spans="1:8" x14ac:dyDescent="0.25">
      <c r="A38" s="1">
        <v>48166</v>
      </c>
      <c r="B38" s="1" t="s">
        <v>535</v>
      </c>
      <c r="C38" s="1">
        <v>1</v>
      </c>
      <c r="D38" s="5">
        <v>95.94</v>
      </c>
    </row>
    <row r="39" spans="1:8" x14ac:dyDescent="0.25">
      <c r="A39" s="1">
        <v>16168</v>
      </c>
      <c r="B39" s="1" t="s">
        <v>494</v>
      </c>
      <c r="C39" s="1">
        <v>1</v>
      </c>
      <c r="D39" s="5">
        <v>0.35</v>
      </c>
    </row>
    <row r="40" spans="1:8" x14ac:dyDescent="0.25">
      <c r="A40" s="1">
        <v>18628</v>
      </c>
      <c r="B40" s="1" t="s">
        <v>516</v>
      </c>
      <c r="C40" s="1">
        <v>1</v>
      </c>
      <c r="D40" s="5">
        <v>99.68</v>
      </c>
    </row>
    <row r="41" spans="1:8" x14ac:dyDescent="0.25">
      <c r="A41" s="1">
        <v>18035</v>
      </c>
      <c r="B41" s="1" t="s">
        <v>513</v>
      </c>
      <c r="C41" s="1">
        <v>1</v>
      </c>
      <c r="D41" s="5">
        <v>5.15</v>
      </c>
    </row>
    <row r="42" spans="1:8" x14ac:dyDescent="0.25">
      <c r="A42" s="1">
        <v>23826</v>
      </c>
      <c r="B42" s="1" t="s">
        <v>526</v>
      </c>
      <c r="C42" s="1">
        <v>1</v>
      </c>
      <c r="D42" s="5">
        <v>2.67</v>
      </c>
    </row>
    <row r="43" spans="1:8" x14ac:dyDescent="0.25">
      <c r="A43" s="1">
        <v>21039</v>
      </c>
      <c r="B43" s="1" t="s">
        <v>520</v>
      </c>
      <c r="C43" s="1">
        <v>1</v>
      </c>
      <c r="D43" s="5">
        <v>0.92</v>
      </c>
      <c r="G43" s="1"/>
      <c r="H43" s="1"/>
    </row>
    <row r="44" spans="1:8" x14ac:dyDescent="0.25">
      <c r="A44" s="1">
        <v>22596</v>
      </c>
      <c r="B44" s="1" t="s">
        <v>525</v>
      </c>
      <c r="C44" s="1">
        <v>1</v>
      </c>
      <c r="D44" s="5">
        <v>1.0900000000000001</v>
      </c>
    </row>
    <row r="45" spans="1:8" x14ac:dyDescent="0.25">
      <c r="A45" s="1">
        <v>53134</v>
      </c>
      <c r="B45" s="1" t="s">
        <v>546</v>
      </c>
      <c r="C45" s="1">
        <v>1</v>
      </c>
      <c r="D45" s="5">
        <v>3.85</v>
      </c>
    </row>
    <row r="46" spans="1:8" x14ac:dyDescent="0.25">
      <c r="A46" s="1">
        <v>24666</v>
      </c>
      <c r="B46" s="1" t="s">
        <v>527</v>
      </c>
      <c r="C46" s="1">
        <v>1</v>
      </c>
      <c r="D46" s="5">
        <v>5.4</v>
      </c>
    </row>
    <row r="47" spans="1:8" x14ac:dyDescent="0.25">
      <c r="A47" s="1">
        <v>127006</v>
      </c>
      <c r="B47" s="1" t="s">
        <v>556</v>
      </c>
      <c r="C47" s="1">
        <v>1</v>
      </c>
      <c r="D47" s="5">
        <v>0.36</v>
      </c>
    </row>
    <row r="48" spans="1:8" x14ac:dyDescent="0.25">
      <c r="A48" s="1">
        <v>17366</v>
      </c>
      <c r="B48" s="1" t="s">
        <v>505</v>
      </c>
      <c r="C48" s="1">
        <v>1</v>
      </c>
      <c r="D48" s="5">
        <v>98.42</v>
      </c>
    </row>
    <row r="49" spans="1:4" x14ac:dyDescent="0.25">
      <c r="A49" s="1">
        <v>17471</v>
      </c>
      <c r="B49" s="1" t="s">
        <v>507</v>
      </c>
      <c r="C49" s="1">
        <v>1</v>
      </c>
      <c r="D49" s="5">
        <v>1.26</v>
      </c>
    </row>
    <row r="50" spans="1:4" x14ac:dyDescent="0.25">
      <c r="A50" s="1">
        <v>52338</v>
      </c>
      <c r="B50" s="1" t="s">
        <v>545</v>
      </c>
      <c r="C50" s="1">
        <v>1</v>
      </c>
      <c r="D50" s="5">
        <v>0.76</v>
      </c>
    </row>
    <row r="51" spans="1:4" x14ac:dyDescent="0.25">
      <c r="A51" s="1">
        <v>52216</v>
      </c>
      <c r="B51" s="1" t="s">
        <v>544</v>
      </c>
      <c r="C51" s="1">
        <v>1</v>
      </c>
      <c r="D51" s="5">
        <v>0.05</v>
      </c>
    </row>
    <row r="52" spans="1:4" x14ac:dyDescent="0.25">
      <c r="A52" s="1">
        <v>52572</v>
      </c>
      <c r="B52" s="1" t="s">
        <v>562</v>
      </c>
      <c r="C52" s="1">
        <v>1</v>
      </c>
      <c r="D52" s="5">
        <v>0.12</v>
      </c>
    </row>
    <row r="53" spans="1:4" x14ac:dyDescent="0.25">
      <c r="A53" s="1">
        <v>53310</v>
      </c>
      <c r="B53" s="1" t="s">
        <v>547</v>
      </c>
      <c r="C53" s="1">
        <v>1</v>
      </c>
      <c r="D53" s="5">
        <v>1.46</v>
      </c>
    </row>
    <row r="54" spans="1:4" x14ac:dyDescent="0.25">
      <c r="A54" s="1">
        <v>16800</v>
      </c>
      <c r="B54" s="1" t="s">
        <v>500</v>
      </c>
      <c r="C54" s="1">
        <v>1</v>
      </c>
      <c r="D54" s="5">
        <v>0.15</v>
      </c>
    </row>
    <row r="55" spans="1:4" x14ac:dyDescent="0.25">
      <c r="A55" s="1">
        <v>52157</v>
      </c>
      <c r="B55" s="1" t="s">
        <v>543</v>
      </c>
      <c r="C55" s="1">
        <v>1</v>
      </c>
      <c r="D55" s="5">
        <v>0.19</v>
      </c>
    </row>
    <row r="56" spans="1:4" x14ac:dyDescent="0.25">
      <c r="A56" s="1">
        <v>18155</v>
      </c>
      <c r="B56" s="1" t="s">
        <v>514</v>
      </c>
      <c r="C56" s="1">
        <v>1</v>
      </c>
      <c r="D56" s="5">
        <v>99.99</v>
      </c>
    </row>
    <row r="57" spans="1:4" x14ac:dyDescent="0.25">
      <c r="A57" s="1">
        <v>16974</v>
      </c>
      <c r="B57" s="1" t="s">
        <v>501</v>
      </c>
      <c r="C57" s="1">
        <v>1</v>
      </c>
      <c r="D57" s="5">
        <v>1.33</v>
      </c>
    </row>
    <row r="58" spans="1:4" x14ac:dyDescent="0.25">
      <c r="A58" s="1">
        <v>51549</v>
      </c>
      <c r="B58" s="1" t="s">
        <v>542</v>
      </c>
      <c r="C58" s="1">
        <v>1</v>
      </c>
      <c r="D58" s="5">
        <v>0.45</v>
      </c>
    </row>
    <row r="59" spans="1:4" x14ac:dyDescent="0.25">
      <c r="A59" s="1">
        <v>21668</v>
      </c>
      <c r="B59" s="1" t="s">
        <v>523</v>
      </c>
      <c r="C59" s="1">
        <v>1</v>
      </c>
      <c r="D59" s="5">
        <v>1.47</v>
      </c>
    </row>
    <row r="60" spans="1:4" x14ac:dyDescent="0.25">
      <c r="A60" s="1">
        <v>17500</v>
      </c>
      <c r="B60" s="1" t="s">
        <v>509</v>
      </c>
      <c r="C60" s="1">
        <v>1</v>
      </c>
      <c r="D60" s="5">
        <v>18.239999999999998</v>
      </c>
    </row>
    <row r="61" spans="1:4" x14ac:dyDescent="0.25">
      <c r="A61" s="1">
        <v>18436</v>
      </c>
      <c r="B61" s="1" t="s">
        <v>515</v>
      </c>
      <c r="C61" s="1">
        <v>1</v>
      </c>
      <c r="D61" s="5">
        <v>0.15</v>
      </c>
    </row>
    <row r="62" spans="1:4" x14ac:dyDescent="0.25">
      <c r="A62" s="1">
        <v>21201</v>
      </c>
      <c r="B62" s="1" t="s">
        <v>521</v>
      </c>
      <c r="C62" s="1">
        <v>1</v>
      </c>
      <c r="D62" s="5">
        <v>43.93</v>
      </c>
    </row>
    <row r="63" spans="1:4" x14ac:dyDescent="0.25">
      <c r="A63" s="1">
        <v>55290</v>
      </c>
      <c r="B63" s="1" t="s">
        <v>548</v>
      </c>
      <c r="C63" s="1">
        <v>1</v>
      </c>
      <c r="D63" s="5">
        <v>22.42</v>
      </c>
    </row>
    <row r="64" spans="1:4" x14ac:dyDescent="0.25">
      <c r="A64" s="1">
        <v>56964</v>
      </c>
      <c r="B64" s="1" t="s">
        <v>552</v>
      </c>
      <c r="C64" s="1">
        <v>1</v>
      </c>
      <c r="D64" s="5">
        <v>0</v>
      </c>
    </row>
    <row r="65" spans="1:4" x14ac:dyDescent="0.25">
      <c r="A65" s="1">
        <v>56245</v>
      </c>
      <c r="B65" s="1" t="s">
        <v>550</v>
      </c>
      <c r="C65" s="1">
        <v>1</v>
      </c>
      <c r="D65" s="5">
        <v>7.54</v>
      </c>
    </row>
    <row r="66" spans="1:4" x14ac:dyDescent="0.25">
      <c r="A66" s="1">
        <v>55845</v>
      </c>
      <c r="B66" s="1" t="s">
        <v>563</v>
      </c>
      <c r="C66" s="1">
        <v>1</v>
      </c>
      <c r="D66" s="5">
        <v>0</v>
      </c>
    </row>
    <row r="67" spans="1:4" x14ac:dyDescent="0.25">
      <c r="A67" s="1">
        <v>55695</v>
      </c>
      <c r="B67" s="1" t="s">
        <v>549</v>
      </c>
      <c r="C67" s="1">
        <v>1</v>
      </c>
      <c r="D67" s="5">
        <v>27.93</v>
      </c>
    </row>
    <row r="68" spans="1:4" x14ac:dyDescent="0.25">
      <c r="A68" s="1">
        <v>58695</v>
      </c>
      <c r="B68" s="1" t="s">
        <v>555</v>
      </c>
      <c r="C68" s="1">
        <v>1</v>
      </c>
      <c r="D68" s="5">
        <v>0.35</v>
      </c>
    </row>
    <row r="69" spans="1:4" x14ac:dyDescent="0.25">
      <c r="A69" s="1">
        <v>17204</v>
      </c>
      <c r="B69" s="1" t="s">
        <v>502</v>
      </c>
      <c r="C69" s="1">
        <v>1</v>
      </c>
      <c r="D69" s="5">
        <v>0.05</v>
      </c>
    </row>
    <row r="70" spans="1:4" x14ac:dyDescent="0.25">
      <c r="A70" s="1">
        <v>16154</v>
      </c>
      <c r="B70" s="1" t="s">
        <v>491</v>
      </c>
      <c r="C70" s="1">
        <v>1</v>
      </c>
      <c r="D70" s="5">
        <v>67.709999999999994</v>
      </c>
    </row>
    <row r="71" spans="1:4" x14ac:dyDescent="0.25">
      <c r="A71" s="1">
        <v>18835</v>
      </c>
      <c r="B71" s="1" t="s">
        <v>517</v>
      </c>
      <c r="C71" s="1">
        <v>1</v>
      </c>
      <c r="D71" s="5">
        <v>70.14</v>
      </c>
    </row>
    <row r="72" spans="1:4" x14ac:dyDescent="0.25">
      <c r="A72" s="1">
        <v>57515</v>
      </c>
      <c r="B72" s="1" t="s">
        <v>553</v>
      </c>
      <c r="C72" s="1">
        <v>1</v>
      </c>
      <c r="D72" s="5">
        <v>0.03</v>
      </c>
    </row>
    <row r="73" spans="1:4" x14ac:dyDescent="0.25">
      <c r="A73" s="1">
        <v>16342</v>
      </c>
      <c r="B73" s="1" t="s">
        <v>498</v>
      </c>
      <c r="C73" s="1">
        <v>1</v>
      </c>
      <c r="D73" s="5">
        <v>0.13</v>
      </c>
    </row>
    <row r="74" spans="1:4" x14ac:dyDescent="0.25">
      <c r="A74" s="1">
        <v>16406</v>
      </c>
      <c r="B74" s="1" t="s">
        <v>499</v>
      </c>
      <c r="C74" s="1">
        <v>1</v>
      </c>
      <c r="D74" s="5">
        <v>94.97</v>
      </c>
    </row>
    <row r="75" spans="1:4" x14ac:dyDescent="0.25">
      <c r="A75" s="1">
        <v>25535</v>
      </c>
      <c r="B75" s="1" t="s">
        <v>528</v>
      </c>
      <c r="C75" s="1">
        <v>1</v>
      </c>
      <c r="D75" s="5">
        <v>36.44</v>
      </c>
    </row>
    <row r="76" spans="1:4" x14ac:dyDescent="0.25">
      <c r="A76" s="1">
        <v>57830</v>
      </c>
      <c r="B76" s="1" t="s">
        <v>554</v>
      </c>
      <c r="C76" s="1">
        <v>1</v>
      </c>
      <c r="D76" s="5">
        <v>0.76</v>
      </c>
    </row>
    <row r="77" spans="1:4" x14ac:dyDescent="0.25">
      <c r="A77" s="1">
        <v>56841</v>
      </c>
      <c r="B77" s="1" t="s">
        <v>551</v>
      </c>
      <c r="C77" s="1">
        <v>1</v>
      </c>
      <c r="D77" s="5">
        <v>2.85</v>
      </c>
    </row>
    <row r="78" spans="1:4" x14ac:dyDescent="0.25">
      <c r="A78" s="1">
        <v>21770</v>
      </c>
      <c r="B78" s="1" t="s">
        <v>524</v>
      </c>
      <c r="C78" s="1">
        <v>1</v>
      </c>
      <c r="D78" s="5">
        <v>2.19</v>
      </c>
    </row>
    <row r="79" spans="1:4" x14ac:dyDescent="0.25">
      <c r="A79" s="1">
        <v>59356</v>
      </c>
      <c r="B79" s="1" t="s">
        <v>564</v>
      </c>
      <c r="C79" s="1">
        <v>1</v>
      </c>
      <c r="D79" s="5">
        <v>0.39</v>
      </c>
    </row>
    <row r="80" spans="1:4" x14ac:dyDescent="0.25">
      <c r="A80" s="1">
        <v>19692</v>
      </c>
      <c r="B80" s="1" t="s">
        <v>518</v>
      </c>
      <c r="C80" s="1">
        <v>1</v>
      </c>
      <c r="D80" s="5">
        <v>0.01</v>
      </c>
    </row>
    <row r="81" spans="1:4" x14ac:dyDescent="0.25">
      <c r="A81" s="1"/>
      <c r="B81" s="1"/>
      <c r="C81" s="1"/>
    </row>
    <row r="83" spans="1:4" x14ac:dyDescent="0.25">
      <c r="A83" s="1"/>
      <c r="B83" s="1"/>
      <c r="C83" s="1"/>
      <c r="D83" s="1"/>
    </row>
    <row r="84" spans="1:4" x14ac:dyDescent="0.25">
      <c r="A84" s="2" t="s">
        <v>484</v>
      </c>
      <c r="B84" s="2" t="s">
        <v>485</v>
      </c>
      <c r="C84" s="2" t="s">
        <v>486</v>
      </c>
      <c r="D84" s="2" t="s">
        <v>483</v>
      </c>
    </row>
    <row r="85" spans="1:4" x14ac:dyDescent="0.25">
      <c r="A85">
        <f>COUNTIFS(D6:D80,"&gt;=0",D6:D80,"&lt;5")</f>
        <v>43</v>
      </c>
      <c r="B85">
        <f>COUNTIFS(D6:D80,"&gt;=5",D6:D80,"&lt;95")</f>
        <v>21</v>
      </c>
      <c r="C85">
        <f>COUNTIFS(D6:D80,"&gt;=95",D6:D80,"&lt;=100")</f>
        <v>11</v>
      </c>
      <c r="D85">
        <f>COUNT(D6:D80)</f>
        <v>75</v>
      </c>
    </row>
    <row r="86" spans="1:4" x14ac:dyDescent="0.25">
      <c r="A86" s="9">
        <f>A85/$D$85</f>
        <v>0.57333333333333336</v>
      </c>
      <c r="B86" s="9">
        <f>B85/$D$85</f>
        <v>0.28000000000000003</v>
      </c>
      <c r="C86" s="9">
        <f>C85/$D$85</f>
        <v>0.14666666666666667</v>
      </c>
      <c r="D86" s="9">
        <f>D85/$D$85</f>
        <v>1</v>
      </c>
    </row>
  </sheetData>
  <sortState xmlns:xlrd2="http://schemas.microsoft.com/office/spreadsheetml/2017/richdata2" ref="A6:D80">
    <sortCondition ref="B6:B80"/>
  </sortState>
  <conditionalFormatting sqref="D6:D80">
    <cfRule type="cellIs" dxfId="31" priority="1" operator="lessThan">
      <formula>5</formula>
    </cfRule>
    <cfRule type="cellIs" dxfId="30" priority="2" operator="greaterThan">
      <formula>95</formula>
    </cfRule>
    <cfRule type="cellIs" dxfId="29" priority="3" operator="between">
      <formula>5</formula>
      <formula>95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8DDAF-0FFE-493E-80F2-E39DBCD033FC}">
  <dimension ref="A1:D11"/>
  <sheetViews>
    <sheetView zoomScale="70" zoomScaleNormal="70" workbookViewId="0">
      <selection activeCell="D11" sqref="D11"/>
    </sheetView>
  </sheetViews>
  <sheetFormatPr defaultColWidth="8.85546875" defaultRowHeight="15" x14ac:dyDescent="0.25"/>
  <cols>
    <col min="1" max="4" width="12.85546875" customWidth="1"/>
  </cols>
  <sheetData>
    <row r="1" spans="1:4" x14ac:dyDescent="0.25">
      <c r="A1" t="s">
        <v>59</v>
      </c>
    </row>
    <row r="5" spans="1:4" x14ac:dyDescent="0.25">
      <c r="A5" s="6" t="s">
        <v>56</v>
      </c>
      <c r="B5" s="6" t="s">
        <v>57</v>
      </c>
      <c r="C5" s="6" t="s">
        <v>58</v>
      </c>
      <c r="D5" s="6" t="s">
        <v>55</v>
      </c>
    </row>
    <row r="6" spans="1:4" x14ac:dyDescent="0.25">
      <c r="A6" s="1">
        <v>56909</v>
      </c>
      <c r="B6" s="1" t="s">
        <v>54</v>
      </c>
      <c r="C6" s="1">
        <v>2</v>
      </c>
      <c r="D6" s="5">
        <v>0.69</v>
      </c>
    </row>
    <row r="9" spans="1:4" x14ac:dyDescent="0.25">
      <c r="A9" s="2" t="s">
        <v>484</v>
      </c>
      <c r="B9" s="2" t="s">
        <v>485</v>
      </c>
      <c r="C9" s="2" t="s">
        <v>486</v>
      </c>
      <c r="D9" s="2" t="s">
        <v>483</v>
      </c>
    </row>
    <row r="10" spans="1:4" x14ac:dyDescent="0.25">
      <c r="A10">
        <f>COUNTIFS(D6,"&gt;=0",D6,"&lt;5")</f>
        <v>1</v>
      </c>
      <c r="B10">
        <f>COUNTIFS(D6,"&gt;=5",D6,"&lt;95")</f>
        <v>0</v>
      </c>
      <c r="C10">
        <f>COUNTIFS(D6,"&gt;=95",D6,"&lt;=100")</f>
        <v>0</v>
      </c>
      <c r="D10">
        <f>COUNT(D6)</f>
        <v>1</v>
      </c>
    </row>
    <row r="11" spans="1:4" x14ac:dyDescent="0.25">
      <c r="A11" s="9">
        <f>A10/$D$10</f>
        <v>1</v>
      </c>
      <c r="B11" s="9">
        <f>B10/$D$10</f>
        <v>0</v>
      </c>
      <c r="C11" s="9">
        <f>C10/$D$10</f>
        <v>0</v>
      </c>
      <c r="D11" s="9">
        <f>D10/$D$10</f>
        <v>1</v>
      </c>
    </row>
  </sheetData>
  <conditionalFormatting sqref="D6">
    <cfRule type="cellIs" dxfId="28" priority="1" operator="lessThan">
      <formula>5</formula>
    </cfRule>
    <cfRule type="cellIs" dxfId="27" priority="2" operator="greaterThan">
      <formula>95</formula>
    </cfRule>
    <cfRule type="cellIs" dxfId="26" priority="3" operator="between">
      <formula>5</formula>
      <formula>95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69859-15B8-4F94-BCEA-3F191094FCD1}">
  <dimension ref="A1:D17"/>
  <sheetViews>
    <sheetView zoomScale="70" zoomScaleNormal="70" workbookViewId="0">
      <selection activeCell="C25" sqref="C25"/>
    </sheetView>
  </sheetViews>
  <sheetFormatPr defaultColWidth="8.85546875" defaultRowHeight="15" x14ac:dyDescent="0.25"/>
  <cols>
    <col min="1" max="4" width="12.85546875" customWidth="1"/>
  </cols>
  <sheetData>
    <row r="1" spans="1:4" x14ac:dyDescent="0.25">
      <c r="A1" t="s">
        <v>61</v>
      </c>
    </row>
    <row r="5" spans="1:4" x14ac:dyDescent="0.25">
      <c r="A5" s="6" t="s">
        <v>56</v>
      </c>
      <c r="B5" s="6" t="s">
        <v>57</v>
      </c>
      <c r="C5" s="6" t="s">
        <v>58</v>
      </c>
      <c r="D5" s="6" t="s">
        <v>55</v>
      </c>
    </row>
    <row r="6" spans="1:4" x14ac:dyDescent="0.25">
      <c r="A6" s="1">
        <v>38946</v>
      </c>
      <c r="B6" s="1" t="s">
        <v>65</v>
      </c>
      <c r="C6" s="1">
        <v>2</v>
      </c>
      <c r="D6" s="5">
        <v>1.52</v>
      </c>
    </row>
    <row r="7" spans="1:4" x14ac:dyDescent="0.25">
      <c r="A7" s="4">
        <v>47978</v>
      </c>
      <c r="B7" s="1" t="s">
        <v>62</v>
      </c>
      <c r="C7" s="1">
        <v>2</v>
      </c>
      <c r="D7" s="5">
        <v>0.15</v>
      </c>
    </row>
    <row r="8" spans="1:4" x14ac:dyDescent="0.25">
      <c r="A8" s="4">
        <v>49663</v>
      </c>
      <c r="B8" s="1" t="s">
        <v>63</v>
      </c>
      <c r="C8" s="1">
        <v>2</v>
      </c>
      <c r="D8" s="5">
        <v>1.02</v>
      </c>
    </row>
    <row r="9" spans="1:4" x14ac:dyDescent="0.25">
      <c r="A9" s="4">
        <v>53493</v>
      </c>
      <c r="B9" s="1" t="s">
        <v>64</v>
      </c>
      <c r="C9" s="1">
        <v>2</v>
      </c>
      <c r="D9" s="5">
        <v>1.02</v>
      </c>
    </row>
    <row r="10" spans="1:4" x14ac:dyDescent="0.25">
      <c r="A10" s="4">
        <v>56909</v>
      </c>
      <c r="B10" s="1" t="s">
        <v>54</v>
      </c>
      <c r="C10" s="1">
        <v>2</v>
      </c>
      <c r="D10" s="5">
        <v>0.69</v>
      </c>
    </row>
    <row r="13" spans="1:4" x14ac:dyDescent="0.25">
      <c r="A13" s="2" t="s">
        <v>484</v>
      </c>
      <c r="B13" s="2" t="s">
        <v>485</v>
      </c>
      <c r="C13" s="2" t="s">
        <v>486</v>
      </c>
      <c r="D13" s="2" t="s">
        <v>483</v>
      </c>
    </row>
    <row r="14" spans="1:4" x14ac:dyDescent="0.25">
      <c r="A14">
        <f>COUNTIFS(D6:D10,"&gt;=0",D6:D10,"&lt;5")</f>
        <v>5</v>
      </c>
      <c r="B14">
        <f>COUNTIFS(D6:D10,"&gt;=5",D6:D10,"&lt;95")</f>
        <v>0</v>
      </c>
      <c r="C14">
        <f>COUNTIFS(D6:D10,"&gt;=95",D6:D10,"&lt;=100")</f>
        <v>0</v>
      </c>
      <c r="D14">
        <f>COUNT(D6:D10)</f>
        <v>5</v>
      </c>
    </row>
    <row r="15" spans="1:4" x14ac:dyDescent="0.25">
      <c r="A15" s="9">
        <f>A14/$D$14</f>
        <v>1</v>
      </c>
      <c r="B15" s="9">
        <f>B14/$D$14</f>
        <v>0</v>
      </c>
      <c r="C15" s="9">
        <f>C14/$D$14</f>
        <v>0</v>
      </c>
      <c r="D15" s="9">
        <f>D14/$D$14</f>
        <v>1</v>
      </c>
    </row>
    <row r="16" spans="1:4" x14ac:dyDescent="0.25">
      <c r="A16" s="1"/>
      <c r="B16" s="1"/>
      <c r="C16" s="1"/>
      <c r="D16" s="1"/>
    </row>
    <row r="17" spans="1:4" x14ac:dyDescent="0.25">
      <c r="A17" s="1"/>
      <c r="B17" s="1"/>
      <c r="C17" s="1"/>
      <c r="D17" s="1"/>
    </row>
  </sheetData>
  <conditionalFormatting sqref="A16:B16 A6:B10">
    <cfRule type="duplicateValues" dxfId="25" priority="13"/>
  </conditionalFormatting>
  <conditionalFormatting sqref="D6:D10">
    <cfRule type="cellIs" dxfId="24" priority="1" operator="lessThan">
      <formula>5</formula>
    </cfRule>
    <cfRule type="cellIs" dxfId="23" priority="2" operator="greaterThan">
      <formula>95</formula>
    </cfRule>
    <cfRule type="cellIs" dxfId="22" priority="3" operator="between">
      <formula>5</formula>
      <formula>95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Summary</vt:lpstr>
      <vt:lpstr>AtMESQ</vt:lpstr>
      <vt:lpstr>AtMES</vt:lpstr>
      <vt:lpstr>AtME</vt:lpstr>
      <vt:lpstr>AtMKSQ</vt:lpstr>
      <vt:lpstr>AtMKS</vt:lpstr>
      <vt:lpstr>AtMK</vt:lpstr>
      <vt:lpstr>AtMPSQ</vt:lpstr>
      <vt:lpstr>AtMPS</vt:lpstr>
      <vt:lpstr>AtMP</vt:lpstr>
      <vt:lpstr>ScMESQ</vt:lpstr>
      <vt:lpstr>ScMES</vt:lpstr>
      <vt:lpstr>ScME</vt:lpstr>
      <vt:lpstr>ScMKSQ</vt:lpstr>
      <vt:lpstr>ScMKS</vt:lpstr>
      <vt:lpstr>ScMK</vt:lpstr>
      <vt:lpstr>ScMPSQ</vt:lpstr>
      <vt:lpstr>ScMPS</vt:lpstr>
      <vt:lpstr>ScMP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 Etherington</dc:creator>
  <cp:lastModifiedBy>Plant Editors</cp:lastModifiedBy>
  <dcterms:created xsi:type="dcterms:W3CDTF">2022-06-03T14:50:14Z</dcterms:created>
  <dcterms:modified xsi:type="dcterms:W3CDTF">2023-07-05T16:47:47Z</dcterms:modified>
</cp:coreProperties>
</file>